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tunjuk" sheetId="1" state="visible" r:id="rId1"/>
    <sheet name="Kategori" sheetId="2" state="visible" r:id="rId2"/>
    <sheet name="Transaksi" sheetId="3" state="visible" r:id="rId3"/>
    <sheet name="Ringkasan" sheetId="4" state="visible" r:id="rId4"/>
  </sheets>
  <definedNames>
    <definedName name="_xlnm._FilterDatabase" localSheetId="2" hidden="1">'Transaksi'!$A$1:$F$2001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p&quot;#,##0;-&quot;Rp&quot;#,##0"/>
    <numFmt numFmtId="165" formatCode="yyyy-mm-dd"/>
    <numFmt numFmtId="166" formatCode="dd/mm/yyyy"/>
  </numFmts>
  <fonts count="7">
    <font>
      <name val="Calibri"/>
      <family val="2"/>
      <color theme="1"/>
      <sz val="11"/>
      <scheme val="minor"/>
    </font>
    <font>
      <name val="Arial"/>
      <b val="1"/>
      <color rgb="001F7A5A"/>
      <sz val="16"/>
    </font>
    <font>
      <name val="Arial"/>
      <i val="1"/>
      <color rgb="007A7A7A"/>
    </font>
    <font>
      <name val="Arial"/>
      <b val="1"/>
    </font>
    <font>
      <name val="Arial"/>
    </font>
    <font>
      <name val="Arial"/>
      <b val="1"/>
      <color rgb="00FFFFFF"/>
    </font>
    <font>
      <name val="Arial"/>
      <b val="1"/>
      <color rgb="001F7A5A"/>
      <sz val="14"/>
    </font>
  </fonts>
  <fills count="4">
    <fill>
      <patternFill/>
    </fill>
    <fill>
      <patternFill patternType="gray125"/>
    </fill>
    <fill>
      <patternFill patternType="solid">
        <fgColor rgb="001F7A5A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4" fillId="3" borderId="1" pivotButton="0" quotePrefix="0" xfId="0"/>
    <xf numFmtId="164" fontId="4" fillId="3" borderId="1" pivotButton="0" quotePrefix="0" xfId="0"/>
    <xf numFmtId="0" fontId="5" fillId="2" borderId="0" applyAlignment="1" pivotButton="0" quotePrefix="0" xfId="0">
      <alignment horizontal="center"/>
    </xf>
    <xf numFmtId="166" fontId="2" fillId="0" borderId="0" pivotButton="0" quotePrefix="0" xfId="0"/>
    <xf numFmtId="164" fontId="2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3" fillId="3" borderId="1" pivotButton="0" quotePrefix="0" xfId="0"/>
    <xf numFmtId="166" fontId="3" fillId="0" borderId="0" pivotButton="0" quotePrefix="0" xfId="0"/>
    <xf numFmtId="164" fontId="3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9" fontId="4" fillId="0" borderId="1" pivotButton="0" quotePrefix="0" xfId="0"/>
    <xf numFmtId="164" fontId="3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Template Catatan Keuangan Pribadi</t>
        </is>
      </c>
    </row>
    <row r="2">
      <c r="A2" s="2" t="inlineStr">
        <is>
          <t>Dibuat oleh tim Artos Money Manager. Gratis dipakai dan diubah untuk keperluan pribadi.</t>
        </is>
      </c>
    </row>
    <row r="3">
      <c r="A3" t="inlineStr"/>
    </row>
    <row r="4">
      <c r="A4" s="3" t="inlineStr">
        <is>
          <t>Cara memakai</t>
        </is>
      </c>
    </row>
    <row r="5">
      <c r="A5" s="4" t="inlineStr">
        <is>
          <t>1. Buka lembar "Kategori". Sesuaikan daftar kategori, jenisnya (Pengeluaran/Pemasukan), dan anggaran bulanan.</t>
        </is>
      </c>
    </row>
    <row r="6">
      <c r="A6" s="4" t="inlineStr">
        <is>
          <t xml:space="preserve">   Daftar dompet (tunai, rekening, e-wallet) juga ada di lembar ini.</t>
        </is>
      </c>
    </row>
    <row r="7">
      <c r="A7" s="4" t="inlineStr">
        <is>
          <t>2. Buka lembar "Transaksi". Hapus baris contoh (bertanda "(contoh)"), lalu catat setiap transaksi:</t>
        </is>
      </c>
    </row>
    <row r="8">
      <c r="A8" s="4" t="inlineStr">
        <is>
          <t xml:space="preserve">   tanggal, keterangan, kategori, dompet, jenis, dan jumlah (angka saja, tanpa titik atau "Rp").</t>
        </is>
      </c>
    </row>
    <row r="9">
      <c r="A9" s="4" t="inlineStr">
        <is>
          <t xml:space="preserve">   Kategori, dompet, dan jenis dipilih dari daftar (klik sel, lalu panah kecil di kanan).</t>
        </is>
      </c>
    </row>
    <row r="10">
      <c r="A10" s="4" t="inlineStr">
        <is>
          <t>3. Buka lembar "Ringkasan". Isi tahun dan bulan di sel kuning. Semua angka dihitung otomatis.</t>
        </is>
      </c>
    </row>
    <row r="11">
      <c r="A11" s="4" t="inlineStr">
        <is>
          <t xml:space="preserve">   Gajian bukan tanggal 1? Ubah "Tanggal awal bulan" ke tanggal gajian (1-28), maka periodenya</t>
        </is>
      </c>
    </row>
    <row r="12">
      <c r="A12" s="4" t="inlineStr">
        <is>
          <t xml:space="preserve">   dihitung dari gajian ke gajian, misalnya 25 Oktober sampai 24 November.</t>
        </is>
      </c>
    </row>
    <row r="13">
      <c r="A13" t="inlineStr"/>
    </row>
    <row r="14">
      <c r="A14" s="3" t="inlineStr">
        <is>
          <t>Aturan penting</t>
        </is>
      </c>
    </row>
    <row r="15">
      <c r="A15" s="4" t="inlineStr">
        <is>
          <t>- Tarik tunai dan isi saldo e-wallet bukan pengeluaran. Uangnya hanya pindah dompet, jadi jangan dicatat</t>
        </is>
      </c>
    </row>
    <row r="16">
      <c r="A16" s="4" t="inlineStr">
        <is>
          <t xml:space="preserve">  di sini; catat pengeluarannya saat uang itu dibelanjakan.</t>
        </is>
      </c>
    </row>
    <row r="17">
      <c r="A17" s="4" t="inlineStr">
        <is>
          <t>- Nama kategori di lembar Transaksi harus sama persis dengan lembar Kategori agar ikut terhitung.</t>
        </is>
      </c>
    </row>
    <row r="18">
      <c r="A18" s="4" t="inlineStr">
        <is>
          <t xml:space="preserve">  Baris "Pengeluaran di luar daftar kategori" di Ringkasan memberi tahu jika ada yang tidak cocok.</t>
        </is>
      </c>
    </row>
    <row r="19">
      <c r="A19" s="4" t="inlineStr">
        <is>
          <t>- Sel berwarna kuning adalah sel yang boleh Anda isi. Sel lain di Ringkasan berisi rumus.</t>
        </is>
      </c>
    </row>
    <row r="20">
      <c r="A20" s="4" t="inlineStr">
        <is>
          <t>- Jangan menghapus baris judul (baris 1) di lembar Transaksi dan Kategori.</t>
        </is>
      </c>
    </row>
    <row r="21">
      <c r="A21" t="inlineStr"/>
    </row>
    <row r="22">
      <c r="A22" s="3" t="inlineStr">
        <is>
          <t>Membuka di Google Sheets</t>
        </is>
      </c>
    </row>
    <row r="23">
      <c r="A23" s="4" t="inlineStr">
        <is>
          <t>Unggah file ini ke Google Drive lalu buka dengan Google Spreadsheet, atau di Google Sheets pilih</t>
        </is>
      </c>
    </row>
    <row r="24">
      <c r="A24" s="4" t="inlineStr">
        <is>
          <t>File &gt; Impor &gt; Upload. Semua rumus dan daftar pilihan tetap berfungsi.</t>
        </is>
      </c>
    </row>
    <row r="25">
      <c r="A25" t="inlineStr"/>
    </row>
    <row r="26">
      <c r="A26" s="2" t="inlineStr">
        <is>
          <t>Malas mengisi manual? Aplikasi Artos Money Manager mencatat dari HP dan bisa ekspor ke Excel kapan saja.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3" customWidth="1" min="4" max="4"/>
    <col width="20" customWidth="1" min="5" max="5"/>
    <col width="80" customWidth="1" min="7" max="7"/>
  </cols>
  <sheetData>
    <row r="1">
      <c r="A1" s="5" t="inlineStr">
        <is>
          <t>Kategori</t>
        </is>
      </c>
      <c r="B1" s="5" t="inlineStr">
        <is>
          <t>Jenis</t>
        </is>
      </c>
      <c r="C1" s="5" t="inlineStr">
        <is>
          <t>Anggaran bulanan</t>
        </is>
      </c>
      <c r="E1" s="5" t="inlineStr">
        <is>
          <t>Dompet</t>
        </is>
      </c>
      <c r="G1" s="3" t="inlineStr">
        <is>
          <t>Catatan</t>
        </is>
      </c>
    </row>
    <row r="2">
      <c r="A2" s="6" t="inlineStr">
        <is>
          <t>Makan &amp; minum</t>
        </is>
      </c>
      <c r="B2" s="6" t="inlineStr">
        <is>
          <t>Pengeluaran</t>
        </is>
      </c>
      <c r="C2" s="7" t="n">
        <v>1200000</v>
      </c>
      <c r="E2" s="6" t="inlineStr">
        <is>
          <t>Tunai</t>
        </is>
      </c>
      <c r="G2" s="2" t="inlineStr">
        <is>
          <t>Anggaran di atas hanya contoh. Ganti dengan angka Anda sendiri.</t>
        </is>
      </c>
    </row>
    <row r="3">
      <c r="A3" s="6" t="inlineStr">
        <is>
          <t>Rumah tangga</t>
        </is>
      </c>
      <c r="B3" s="6" t="inlineStr">
        <is>
          <t>Pengeluaran</t>
        </is>
      </c>
      <c r="C3" s="7" t="n">
        <v>700000</v>
      </c>
      <c r="E3" s="6" t="inlineStr">
        <is>
          <t>Rekening bank</t>
        </is>
      </c>
      <c r="G3" s="2" t="inlineStr">
        <is>
          <t>Isi anggaran hanya untuk kategori Pengeluaran. Kosongkan jika tidak dianggarkan.</t>
        </is>
      </c>
    </row>
    <row r="4">
      <c r="A4" s="6" t="inlineStr">
        <is>
          <t>Transportasi</t>
        </is>
      </c>
      <c r="B4" s="6" t="inlineStr">
        <is>
          <t>Pengeluaran</t>
        </is>
      </c>
      <c r="C4" s="7" t="n">
        <v>300000</v>
      </c>
      <c r="E4" s="6" t="inlineStr">
        <is>
          <t>E-wallet</t>
        </is>
      </c>
      <c r="G4" s="2" t="inlineStr">
        <is>
          <t>Tambah kategori atau dompet di baris kosong berikutnya; daftar pilihan ikut bertambah.</t>
        </is>
      </c>
    </row>
    <row r="5">
      <c r="A5" s="6" t="inlineStr">
        <is>
          <t>Tagihan</t>
        </is>
      </c>
      <c r="B5" s="6" t="inlineStr">
        <is>
          <t>Pengeluaran</t>
        </is>
      </c>
      <c r="C5" s="7" t="n">
        <v>350000</v>
      </c>
      <c r="E5" s="6" t="n"/>
    </row>
    <row r="6">
      <c r="A6" s="6" t="inlineStr">
        <is>
          <t>Tempat tinggal</t>
        </is>
      </c>
      <c r="B6" s="6" t="inlineStr">
        <is>
          <t>Pengeluaran</t>
        </is>
      </c>
      <c r="C6" s="7" t="n">
        <v>1200000</v>
      </c>
      <c r="E6" s="6" t="n"/>
    </row>
    <row r="7">
      <c r="A7" s="6" t="inlineStr">
        <is>
          <t>Kesehatan</t>
        </is>
      </c>
      <c r="B7" s="6" t="inlineStr">
        <is>
          <t>Pengeluaran</t>
        </is>
      </c>
      <c r="C7" s="7" t="n">
        <v>100000</v>
      </c>
      <c r="E7" s="6" t="n"/>
    </row>
    <row r="8">
      <c r="A8" s="6" t="inlineStr">
        <is>
          <t>Belanja</t>
        </is>
      </c>
      <c r="B8" s="6" t="inlineStr">
        <is>
          <t>Pengeluaran</t>
        </is>
      </c>
      <c r="C8" s="7" t="n">
        <v>300000</v>
      </c>
      <c r="E8" s="6" t="n"/>
    </row>
    <row r="9">
      <c r="A9" s="6" t="inlineStr">
        <is>
          <t>Hiburan</t>
        </is>
      </c>
      <c r="B9" s="6" t="inlineStr">
        <is>
          <t>Pengeluaran</t>
        </is>
      </c>
      <c r="C9" s="7" t="n">
        <v>150000</v>
      </c>
      <c r="E9" s="6" t="n"/>
    </row>
    <row r="10">
      <c r="A10" s="6" t="inlineStr">
        <is>
          <t>Sosial &amp; ibadah</t>
        </is>
      </c>
      <c r="B10" s="6" t="inlineStr">
        <is>
          <t>Pengeluaran</t>
        </is>
      </c>
      <c r="C10" s="7" t="n">
        <v>200000</v>
      </c>
      <c r="E10" s="6" t="n"/>
    </row>
    <row r="11">
      <c r="A11" s="6" t="inlineStr">
        <is>
          <t>Pendidikan &amp; anak</t>
        </is>
      </c>
      <c r="B11" s="6" t="inlineStr">
        <is>
          <t>Pengeluaran</t>
        </is>
      </c>
      <c r="C11" s="7" t="n">
        <v>0</v>
      </c>
      <c r="E11" s="6" t="n"/>
    </row>
    <row r="12">
      <c r="A12" s="6" t="inlineStr">
        <is>
          <t>Cicilan &amp; utang</t>
        </is>
      </c>
      <c r="B12" s="6" t="inlineStr">
        <is>
          <t>Pengeluaran</t>
        </is>
      </c>
      <c r="C12" s="7" t="n">
        <v>0</v>
      </c>
    </row>
    <row r="13">
      <c r="A13" s="6" t="inlineStr">
        <is>
          <t>Lain-lain</t>
        </is>
      </c>
      <c r="B13" s="6" t="inlineStr">
        <is>
          <t>Pengeluaran</t>
        </is>
      </c>
      <c r="C13" s="7" t="n">
        <v>100000</v>
      </c>
    </row>
    <row r="14">
      <c r="A14" s="6" t="inlineStr">
        <is>
          <t>Gaji</t>
        </is>
      </c>
      <c r="B14" s="6" t="inlineStr">
        <is>
          <t>Pemasukan</t>
        </is>
      </c>
      <c r="C14" s="7" t="n"/>
    </row>
    <row r="15">
      <c r="A15" s="6" t="inlineStr">
        <is>
          <t>Usaha/sampingan</t>
        </is>
      </c>
      <c r="B15" s="6" t="inlineStr">
        <is>
          <t>Pemasukan</t>
        </is>
      </c>
      <c r="C15" s="7" t="n"/>
    </row>
    <row r="16">
      <c r="A16" s="6" t="inlineStr">
        <is>
          <t>Bonus</t>
        </is>
      </c>
      <c r="B16" s="6" t="inlineStr">
        <is>
          <t>Pemasukan</t>
        </is>
      </c>
      <c r="C16" s="7" t="n"/>
    </row>
    <row r="17">
      <c r="A17" s="6" t="inlineStr">
        <is>
          <t>Pemasukan lain</t>
        </is>
      </c>
      <c r="B17" s="6" t="inlineStr">
        <is>
          <t>Pemasukan</t>
        </is>
      </c>
      <c r="C17" s="7" t="n"/>
    </row>
    <row r="18">
      <c r="A18" s="6" t="n"/>
      <c r="B18" s="6" t="n"/>
      <c r="C18" s="7" t="n"/>
    </row>
    <row r="19">
      <c r="A19" s="6" t="n"/>
      <c r="B19" s="6" t="n"/>
      <c r="C19" s="7" t="n"/>
    </row>
    <row r="20">
      <c r="A20" s="6" t="n"/>
      <c r="B20" s="6" t="n"/>
      <c r="C20" s="7" t="n"/>
    </row>
    <row r="21">
      <c r="A21" s="6" t="n"/>
      <c r="B21" s="6" t="n"/>
      <c r="C21" s="7" t="n"/>
    </row>
    <row r="22">
      <c r="A22" s="6" t="n"/>
      <c r="B22" s="6" t="n"/>
      <c r="C22" s="7" t="n"/>
    </row>
    <row r="23">
      <c r="A23" s="6" t="n"/>
      <c r="B23" s="6" t="n"/>
      <c r="C23" s="7" t="n"/>
    </row>
    <row r="24">
      <c r="A24" s="6" t="n"/>
      <c r="B24" s="6" t="n"/>
      <c r="C24" s="7" t="n"/>
    </row>
    <row r="25">
      <c r="A25" s="6" t="n"/>
      <c r="B25" s="6" t="n"/>
      <c r="C25" s="7" t="n"/>
    </row>
    <row r="26">
      <c r="A26" s="6" t="n"/>
      <c r="B26" s="6" t="n"/>
      <c r="C26" s="7" t="n"/>
    </row>
    <row r="27">
      <c r="A27" s="6" t="n"/>
      <c r="B27" s="6" t="n"/>
      <c r="C27" s="7" t="n"/>
    </row>
    <row r="28">
      <c r="A28" s="6" t="n"/>
      <c r="B28" s="6" t="n"/>
      <c r="C28" s="7" t="n"/>
    </row>
    <row r="29">
      <c r="A29" s="6" t="n"/>
      <c r="B29" s="6" t="n"/>
      <c r="C29" s="7" t="n"/>
    </row>
    <row r="30">
      <c r="A30" s="6" t="n"/>
      <c r="B30" s="6" t="n"/>
      <c r="C30" s="7" t="n"/>
    </row>
    <row r="31">
      <c r="A31" s="6" t="n"/>
      <c r="B31" s="6" t="n"/>
      <c r="C31" s="7" t="n"/>
    </row>
    <row r="32">
      <c r="A32" s="6" t="n"/>
      <c r="B32" s="6" t="n"/>
      <c r="C32" s="7" t="n"/>
    </row>
    <row r="33">
      <c r="A33" s="6" t="n"/>
      <c r="B33" s="6" t="n"/>
      <c r="C33" s="7" t="n"/>
    </row>
    <row r="34">
      <c r="A34" s="6" t="n"/>
      <c r="B34" s="6" t="n"/>
      <c r="C34" s="7" t="n"/>
    </row>
    <row r="35">
      <c r="A35" s="6" t="n"/>
      <c r="B35" s="6" t="n"/>
      <c r="C35" s="7" t="n"/>
    </row>
    <row r="36">
      <c r="A36" s="6" t="n"/>
      <c r="B36" s="6" t="n"/>
      <c r="C36" s="7" t="n"/>
    </row>
    <row r="37">
      <c r="A37" s="6" t="n"/>
      <c r="B37" s="6" t="n"/>
      <c r="C37" s="7" t="n"/>
    </row>
    <row r="38">
      <c r="A38" s="6" t="n"/>
      <c r="B38" s="6" t="n"/>
      <c r="C38" s="7" t="n"/>
    </row>
    <row r="39">
      <c r="A39" s="6" t="n"/>
      <c r="B39" s="6" t="n"/>
      <c r="C39" s="7" t="n"/>
    </row>
    <row r="40">
      <c r="A40" s="6" t="n"/>
      <c r="B40" s="6" t="n"/>
      <c r="C40" s="7" t="n"/>
    </row>
    <row r="41">
      <c r="A41" s="6" t="n"/>
      <c r="B41" s="6" t="n"/>
      <c r="C41" s="7" t="n"/>
    </row>
  </sheetData>
  <dataValidations count="1">
    <dataValidation sqref="B2:B41" showDropDown="0" showInputMessage="0" showErrorMessage="0" allowBlank="1" type="list">
      <formula1>"Pengeluaran,Pemasukan"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20" customWidth="1" min="3" max="3"/>
    <col width="16" customWidth="1" min="4" max="4"/>
    <col width="14" customWidth="1" min="5" max="5"/>
    <col width="16" customWidth="1" min="6" max="6"/>
  </cols>
  <sheetData>
    <row r="1">
      <c r="A1" s="8" t="inlineStr">
        <is>
          <t>Tanggal</t>
        </is>
      </c>
      <c r="B1" s="8" t="inlineStr">
        <is>
          <t>Keterangan</t>
        </is>
      </c>
      <c r="C1" s="8" t="inlineStr">
        <is>
          <t>Kategori</t>
        </is>
      </c>
      <c r="D1" s="8" t="inlineStr">
        <is>
          <t>Dompet</t>
        </is>
      </c>
      <c r="E1" s="8" t="inlineStr">
        <is>
          <t>Jenis</t>
        </is>
      </c>
      <c r="F1" s="8" t="inlineStr">
        <is>
          <t>Jumlah</t>
        </is>
      </c>
    </row>
    <row r="2">
      <c r="A2" s="9" t="n">
        <v>46296</v>
      </c>
      <c r="B2" s="2" t="inlineStr">
        <is>
          <t>Gaji Oktober (contoh)</t>
        </is>
      </c>
      <c r="C2" s="2" t="inlineStr">
        <is>
          <t>Gaji</t>
        </is>
      </c>
      <c r="D2" s="2" t="inlineStr">
        <is>
          <t>Rekening bank</t>
        </is>
      </c>
      <c r="E2" s="2" t="inlineStr">
        <is>
          <t>Pemasukan</t>
        </is>
      </c>
      <c r="F2" s="10" t="n">
        <v>5000000</v>
      </c>
    </row>
    <row r="3">
      <c r="A3" s="9" t="n">
        <v>46296</v>
      </c>
      <c r="B3" s="2" t="inlineStr">
        <is>
          <t>Sewa kos (contoh)</t>
        </is>
      </c>
      <c r="C3" s="2" t="inlineStr">
        <is>
          <t>Tempat tinggal</t>
        </is>
      </c>
      <c r="D3" s="2" t="inlineStr">
        <is>
          <t>Rekening bank</t>
        </is>
      </c>
      <c r="E3" s="2" t="inlineStr">
        <is>
          <t>Pengeluaran</t>
        </is>
      </c>
      <c r="F3" s="10" t="n">
        <v>1200000</v>
      </c>
    </row>
    <row r="4">
      <c r="A4" s="9" t="n">
        <v>46297</v>
      </c>
      <c r="B4" s="2" t="inlineStr">
        <is>
          <t>Belanja sayur (contoh)</t>
        </is>
      </c>
      <c r="C4" s="2" t="inlineStr">
        <is>
          <t>Rumah tangga</t>
        </is>
      </c>
      <c r="D4" s="2" t="inlineStr">
        <is>
          <t>Tunai</t>
        </is>
      </c>
      <c r="E4" s="2" t="inlineStr">
        <is>
          <t>Pengeluaran</t>
        </is>
      </c>
      <c r="F4" s="10" t="n">
        <v>76500</v>
      </c>
    </row>
    <row r="5">
      <c r="A5" s="9" t="n">
        <v>46298</v>
      </c>
      <c r="B5" s="2" t="inlineStr">
        <is>
          <t>Ojek ke kantor (contoh)</t>
        </is>
      </c>
      <c r="C5" s="2" t="inlineStr">
        <is>
          <t>Transportasi</t>
        </is>
      </c>
      <c r="D5" s="2" t="inlineStr">
        <is>
          <t>E-wallet</t>
        </is>
      </c>
      <c r="E5" s="2" t="inlineStr">
        <is>
          <t>Pengeluaran</t>
        </is>
      </c>
      <c r="F5" s="10" t="n">
        <v>24000</v>
      </c>
    </row>
    <row r="6">
      <c r="A6" s="9" t="n">
        <v>46298</v>
      </c>
      <c r="B6" s="2" t="inlineStr">
        <is>
          <t>Makan siang (contoh)</t>
        </is>
      </c>
      <c r="C6" s="2" t="inlineStr">
        <is>
          <t>Makan &amp; minum</t>
        </is>
      </c>
      <c r="D6" s="2" t="inlineStr">
        <is>
          <t>Tunai</t>
        </is>
      </c>
      <c r="E6" s="2" t="inlineStr">
        <is>
          <t>Pengeluaran</t>
        </is>
      </c>
      <c r="F6" s="10" t="n">
        <v>45000</v>
      </c>
    </row>
    <row r="7">
      <c r="A7" s="9" t="n">
        <v>46300</v>
      </c>
      <c r="B7" s="2" t="inlineStr">
        <is>
          <t>Token listrik (contoh)</t>
        </is>
      </c>
      <c r="C7" s="2" t="inlineStr">
        <is>
          <t>Tagihan</t>
        </is>
      </c>
      <c r="D7" s="2" t="inlineStr">
        <is>
          <t>Rekening bank</t>
        </is>
      </c>
      <c r="E7" s="2" t="inlineStr">
        <is>
          <t>Pengeluaran</t>
        </is>
      </c>
      <c r="F7" s="10" t="n">
        <v>200000</v>
      </c>
    </row>
    <row r="8">
      <c r="A8" s="9" t="n">
        <v>46302</v>
      </c>
      <c r="B8" s="2" t="inlineStr">
        <is>
          <t>Paket data (contoh)</t>
        </is>
      </c>
      <c r="C8" s="2" t="inlineStr">
        <is>
          <t>Tagihan</t>
        </is>
      </c>
      <c r="D8" s="2" t="inlineStr">
        <is>
          <t>E-wallet</t>
        </is>
      </c>
      <c r="E8" s="2" t="inlineStr">
        <is>
          <t>Pengeluaran</t>
        </is>
      </c>
      <c r="F8" s="10" t="n">
        <v>100000</v>
      </c>
    </row>
    <row r="9">
      <c r="A9" s="9" t="n">
        <v>46305</v>
      </c>
      <c r="B9" s="2" t="inlineStr">
        <is>
          <t>Hasil jualan online (contoh)</t>
        </is>
      </c>
      <c r="C9" s="2" t="inlineStr">
        <is>
          <t>Usaha/sampingan</t>
        </is>
      </c>
      <c r="D9" s="2" t="inlineStr">
        <is>
          <t>E-wallet</t>
        </is>
      </c>
      <c r="E9" s="2" t="inlineStr">
        <is>
          <t>Pemasukan</t>
        </is>
      </c>
      <c r="F9" s="10" t="n">
        <v>350000</v>
      </c>
    </row>
    <row r="10">
      <c r="A10" s="9" t="n">
        <v>46307</v>
      </c>
      <c r="B10" s="2" t="inlineStr">
        <is>
          <t>Kopi susu (contoh)</t>
        </is>
      </c>
      <c r="C10" s="2" t="inlineStr">
        <is>
          <t>Makan &amp; minum</t>
        </is>
      </c>
      <c r="D10" s="2" t="inlineStr">
        <is>
          <t>E-wallet</t>
        </is>
      </c>
      <c r="E10" s="2" t="inlineStr">
        <is>
          <t>Pengeluaran</t>
        </is>
      </c>
      <c r="F10" s="10" t="n">
        <v>28000</v>
      </c>
    </row>
    <row r="11">
      <c r="A11" s="9" t="n">
        <v>46310</v>
      </c>
      <c r="B11" s="2" t="inlineStr">
        <is>
          <t>Obat flu (contoh)</t>
        </is>
      </c>
      <c r="C11" s="2" t="inlineStr">
        <is>
          <t>Kesehatan</t>
        </is>
      </c>
      <c r="D11" s="2" t="inlineStr">
        <is>
          <t>Tunai</t>
        </is>
      </c>
      <c r="E11" s="2" t="inlineStr">
        <is>
          <t>Pengeluaran</t>
        </is>
      </c>
      <c r="F11" s="10" t="n">
        <v>35000</v>
      </c>
    </row>
    <row r="12">
      <c r="A12" s="11" t="n"/>
      <c r="F12" s="12" t="n"/>
    </row>
    <row r="13">
      <c r="A13" s="11" t="n"/>
      <c r="F13" s="12" t="n"/>
    </row>
    <row r="14">
      <c r="A14" s="11" t="n"/>
      <c r="F14" s="12" t="n"/>
    </row>
    <row r="15">
      <c r="A15" s="11" t="n"/>
      <c r="F15" s="12" t="n"/>
    </row>
    <row r="16">
      <c r="A16" s="11" t="n"/>
      <c r="F16" s="12" t="n"/>
    </row>
    <row r="17">
      <c r="A17" s="11" t="n"/>
      <c r="F17" s="12" t="n"/>
    </row>
    <row r="18">
      <c r="A18" s="11" t="n"/>
      <c r="F18" s="12" t="n"/>
    </row>
    <row r="19">
      <c r="A19" s="11" t="n"/>
      <c r="F19" s="12" t="n"/>
    </row>
    <row r="20">
      <c r="A20" s="11" t="n"/>
      <c r="F20" s="12" t="n"/>
    </row>
    <row r="21">
      <c r="A21" s="11" t="n"/>
      <c r="F21" s="12" t="n"/>
    </row>
    <row r="22">
      <c r="A22" s="11" t="n"/>
      <c r="F22" s="12" t="n"/>
    </row>
    <row r="23">
      <c r="A23" s="11" t="n"/>
      <c r="F23" s="12" t="n"/>
    </row>
    <row r="24">
      <c r="A24" s="11" t="n"/>
      <c r="F24" s="12" t="n"/>
    </row>
    <row r="25">
      <c r="A25" s="11" t="n"/>
      <c r="F25" s="12" t="n"/>
    </row>
    <row r="26">
      <c r="A26" s="11" t="n"/>
      <c r="F26" s="12" t="n"/>
    </row>
    <row r="27">
      <c r="A27" s="11" t="n"/>
      <c r="F27" s="12" t="n"/>
    </row>
    <row r="28">
      <c r="A28" s="11" t="n"/>
      <c r="F28" s="12" t="n"/>
    </row>
    <row r="29">
      <c r="A29" s="11" t="n"/>
      <c r="F29" s="12" t="n"/>
    </row>
    <row r="30">
      <c r="A30" s="11" t="n"/>
      <c r="F30" s="12" t="n"/>
    </row>
    <row r="31">
      <c r="A31" s="11" t="n"/>
      <c r="F31" s="12" t="n"/>
    </row>
    <row r="32">
      <c r="A32" s="11" t="n"/>
      <c r="F32" s="12" t="n"/>
    </row>
    <row r="33">
      <c r="A33" s="11" t="n"/>
      <c r="F33" s="12" t="n"/>
    </row>
    <row r="34">
      <c r="A34" s="11" t="n"/>
      <c r="F34" s="12" t="n"/>
    </row>
    <row r="35">
      <c r="A35" s="11" t="n"/>
      <c r="F35" s="12" t="n"/>
    </row>
    <row r="36">
      <c r="A36" s="11" t="n"/>
      <c r="F36" s="12" t="n"/>
    </row>
    <row r="37">
      <c r="A37" s="11" t="n"/>
      <c r="F37" s="12" t="n"/>
    </row>
    <row r="38">
      <c r="A38" s="11" t="n"/>
      <c r="F38" s="12" t="n"/>
    </row>
    <row r="39">
      <c r="A39" s="11" t="n"/>
      <c r="F39" s="12" t="n"/>
    </row>
    <row r="40">
      <c r="A40" s="11" t="n"/>
      <c r="F40" s="12" t="n"/>
    </row>
    <row r="41">
      <c r="A41" s="11" t="n"/>
      <c r="F41" s="12" t="n"/>
    </row>
    <row r="42">
      <c r="A42" s="11" t="n"/>
      <c r="F42" s="12" t="n"/>
    </row>
    <row r="43">
      <c r="A43" s="11" t="n"/>
      <c r="F43" s="12" t="n"/>
    </row>
    <row r="44">
      <c r="A44" s="11" t="n"/>
      <c r="F44" s="12" t="n"/>
    </row>
    <row r="45">
      <c r="A45" s="11" t="n"/>
      <c r="F45" s="12" t="n"/>
    </row>
    <row r="46">
      <c r="A46" s="11" t="n"/>
      <c r="F46" s="12" t="n"/>
    </row>
    <row r="47">
      <c r="A47" s="11" t="n"/>
      <c r="F47" s="12" t="n"/>
    </row>
    <row r="48">
      <c r="A48" s="11" t="n"/>
      <c r="F48" s="12" t="n"/>
    </row>
    <row r="49">
      <c r="A49" s="11" t="n"/>
      <c r="F49" s="12" t="n"/>
    </row>
    <row r="50">
      <c r="A50" s="11" t="n"/>
      <c r="F50" s="12" t="n"/>
    </row>
    <row r="51">
      <c r="A51" s="11" t="n"/>
      <c r="F51" s="12" t="n"/>
    </row>
    <row r="52">
      <c r="A52" s="11" t="n"/>
      <c r="F52" s="12" t="n"/>
    </row>
    <row r="53">
      <c r="A53" s="11" t="n"/>
      <c r="F53" s="12" t="n"/>
    </row>
    <row r="54">
      <c r="A54" s="11" t="n"/>
      <c r="F54" s="12" t="n"/>
    </row>
    <row r="55">
      <c r="A55" s="11" t="n"/>
      <c r="F55" s="12" t="n"/>
    </row>
    <row r="56">
      <c r="A56" s="11" t="n"/>
      <c r="F56" s="12" t="n"/>
    </row>
    <row r="57">
      <c r="A57" s="11" t="n"/>
      <c r="F57" s="12" t="n"/>
    </row>
    <row r="58">
      <c r="A58" s="11" t="n"/>
      <c r="F58" s="12" t="n"/>
    </row>
    <row r="59">
      <c r="A59" s="11" t="n"/>
      <c r="F59" s="12" t="n"/>
    </row>
    <row r="60">
      <c r="A60" s="11" t="n"/>
      <c r="F60" s="12" t="n"/>
    </row>
    <row r="61">
      <c r="A61" s="11" t="n"/>
      <c r="F61" s="12" t="n"/>
    </row>
    <row r="62">
      <c r="A62" s="11" t="n"/>
      <c r="F62" s="12" t="n"/>
    </row>
    <row r="63">
      <c r="A63" s="11" t="n"/>
      <c r="F63" s="12" t="n"/>
    </row>
    <row r="64">
      <c r="A64" s="11" t="n"/>
      <c r="F64" s="12" t="n"/>
    </row>
    <row r="65">
      <c r="A65" s="11" t="n"/>
      <c r="F65" s="12" t="n"/>
    </row>
    <row r="66">
      <c r="A66" s="11" t="n"/>
      <c r="F66" s="12" t="n"/>
    </row>
    <row r="67">
      <c r="A67" s="11" t="n"/>
      <c r="F67" s="12" t="n"/>
    </row>
    <row r="68">
      <c r="A68" s="11" t="n"/>
      <c r="F68" s="12" t="n"/>
    </row>
    <row r="69">
      <c r="A69" s="11" t="n"/>
      <c r="F69" s="12" t="n"/>
    </row>
    <row r="70">
      <c r="A70" s="11" t="n"/>
      <c r="F70" s="12" t="n"/>
    </row>
    <row r="71">
      <c r="A71" s="11" t="n"/>
      <c r="F71" s="12" t="n"/>
    </row>
    <row r="72">
      <c r="A72" s="11" t="n"/>
      <c r="F72" s="12" t="n"/>
    </row>
    <row r="73">
      <c r="A73" s="11" t="n"/>
      <c r="F73" s="12" t="n"/>
    </row>
    <row r="74">
      <c r="A74" s="11" t="n"/>
      <c r="F74" s="12" t="n"/>
    </row>
    <row r="75">
      <c r="A75" s="11" t="n"/>
      <c r="F75" s="12" t="n"/>
    </row>
    <row r="76">
      <c r="A76" s="11" t="n"/>
      <c r="F76" s="12" t="n"/>
    </row>
    <row r="77">
      <c r="A77" s="11" t="n"/>
      <c r="F77" s="12" t="n"/>
    </row>
    <row r="78">
      <c r="A78" s="11" t="n"/>
      <c r="F78" s="12" t="n"/>
    </row>
    <row r="79">
      <c r="A79" s="11" t="n"/>
      <c r="F79" s="12" t="n"/>
    </row>
    <row r="80">
      <c r="A80" s="11" t="n"/>
      <c r="F80" s="12" t="n"/>
    </row>
    <row r="81">
      <c r="A81" s="11" t="n"/>
      <c r="F81" s="12" t="n"/>
    </row>
    <row r="82">
      <c r="A82" s="11" t="n"/>
      <c r="F82" s="12" t="n"/>
    </row>
    <row r="83">
      <c r="A83" s="11" t="n"/>
      <c r="F83" s="12" t="n"/>
    </row>
    <row r="84">
      <c r="A84" s="11" t="n"/>
      <c r="F84" s="12" t="n"/>
    </row>
    <row r="85">
      <c r="A85" s="11" t="n"/>
      <c r="F85" s="12" t="n"/>
    </row>
    <row r="86">
      <c r="A86" s="11" t="n"/>
      <c r="F86" s="12" t="n"/>
    </row>
    <row r="87">
      <c r="A87" s="11" t="n"/>
      <c r="F87" s="12" t="n"/>
    </row>
    <row r="88">
      <c r="A88" s="11" t="n"/>
      <c r="F88" s="12" t="n"/>
    </row>
    <row r="89">
      <c r="A89" s="11" t="n"/>
      <c r="F89" s="12" t="n"/>
    </row>
    <row r="90">
      <c r="A90" s="11" t="n"/>
      <c r="F90" s="12" t="n"/>
    </row>
    <row r="91">
      <c r="A91" s="11" t="n"/>
      <c r="F91" s="12" t="n"/>
    </row>
    <row r="92">
      <c r="A92" s="11" t="n"/>
      <c r="F92" s="12" t="n"/>
    </row>
    <row r="93">
      <c r="A93" s="11" t="n"/>
      <c r="F93" s="12" t="n"/>
    </row>
    <row r="94">
      <c r="A94" s="11" t="n"/>
      <c r="F94" s="12" t="n"/>
    </row>
    <row r="95">
      <c r="A95" s="11" t="n"/>
      <c r="F95" s="12" t="n"/>
    </row>
    <row r="96">
      <c r="A96" s="11" t="n"/>
      <c r="F96" s="12" t="n"/>
    </row>
    <row r="97">
      <c r="A97" s="11" t="n"/>
      <c r="F97" s="12" t="n"/>
    </row>
    <row r="98">
      <c r="A98" s="11" t="n"/>
      <c r="F98" s="12" t="n"/>
    </row>
    <row r="99">
      <c r="A99" s="11" t="n"/>
      <c r="F99" s="12" t="n"/>
    </row>
    <row r="100">
      <c r="A100" s="11" t="n"/>
      <c r="F100" s="12" t="n"/>
    </row>
    <row r="101">
      <c r="A101" s="11" t="n"/>
      <c r="F101" s="12" t="n"/>
    </row>
    <row r="102">
      <c r="A102" s="11" t="n"/>
      <c r="F102" s="12" t="n"/>
    </row>
    <row r="103">
      <c r="A103" s="11" t="n"/>
      <c r="F103" s="12" t="n"/>
    </row>
    <row r="104">
      <c r="A104" s="11" t="n"/>
      <c r="F104" s="12" t="n"/>
    </row>
    <row r="105">
      <c r="A105" s="11" t="n"/>
      <c r="F105" s="12" t="n"/>
    </row>
    <row r="106">
      <c r="A106" s="11" t="n"/>
      <c r="F106" s="12" t="n"/>
    </row>
    <row r="107">
      <c r="A107" s="11" t="n"/>
      <c r="F107" s="12" t="n"/>
    </row>
    <row r="108">
      <c r="A108" s="11" t="n"/>
      <c r="F108" s="12" t="n"/>
    </row>
    <row r="109">
      <c r="A109" s="11" t="n"/>
      <c r="F109" s="12" t="n"/>
    </row>
    <row r="110">
      <c r="A110" s="11" t="n"/>
      <c r="F110" s="12" t="n"/>
    </row>
    <row r="111">
      <c r="A111" s="11" t="n"/>
      <c r="F111" s="12" t="n"/>
    </row>
    <row r="112">
      <c r="A112" s="11" t="n"/>
      <c r="F112" s="12" t="n"/>
    </row>
    <row r="113">
      <c r="A113" s="11" t="n"/>
      <c r="F113" s="12" t="n"/>
    </row>
    <row r="114">
      <c r="A114" s="11" t="n"/>
      <c r="F114" s="12" t="n"/>
    </row>
    <row r="115">
      <c r="A115" s="11" t="n"/>
      <c r="F115" s="12" t="n"/>
    </row>
    <row r="116">
      <c r="A116" s="11" t="n"/>
      <c r="F116" s="12" t="n"/>
    </row>
    <row r="117">
      <c r="A117" s="11" t="n"/>
      <c r="F117" s="12" t="n"/>
    </row>
    <row r="118">
      <c r="A118" s="11" t="n"/>
      <c r="F118" s="12" t="n"/>
    </row>
    <row r="119">
      <c r="A119" s="11" t="n"/>
      <c r="F119" s="12" t="n"/>
    </row>
    <row r="120">
      <c r="A120" s="11" t="n"/>
      <c r="F120" s="12" t="n"/>
    </row>
    <row r="121">
      <c r="A121" s="11" t="n"/>
      <c r="F121" s="12" t="n"/>
    </row>
    <row r="122">
      <c r="A122" s="11" t="n"/>
      <c r="F122" s="12" t="n"/>
    </row>
    <row r="123">
      <c r="A123" s="11" t="n"/>
      <c r="F123" s="12" t="n"/>
    </row>
    <row r="124">
      <c r="A124" s="11" t="n"/>
      <c r="F124" s="12" t="n"/>
    </row>
    <row r="125">
      <c r="A125" s="11" t="n"/>
      <c r="F125" s="12" t="n"/>
    </row>
    <row r="126">
      <c r="A126" s="11" t="n"/>
      <c r="F126" s="12" t="n"/>
    </row>
    <row r="127">
      <c r="A127" s="11" t="n"/>
      <c r="F127" s="12" t="n"/>
    </row>
    <row r="128">
      <c r="A128" s="11" t="n"/>
      <c r="F128" s="12" t="n"/>
    </row>
    <row r="129">
      <c r="A129" s="11" t="n"/>
      <c r="F129" s="12" t="n"/>
    </row>
    <row r="130">
      <c r="A130" s="11" t="n"/>
      <c r="F130" s="12" t="n"/>
    </row>
    <row r="131">
      <c r="A131" s="11" t="n"/>
      <c r="F131" s="12" t="n"/>
    </row>
    <row r="132">
      <c r="A132" s="11" t="n"/>
      <c r="F132" s="12" t="n"/>
    </row>
    <row r="133">
      <c r="A133" s="11" t="n"/>
      <c r="F133" s="12" t="n"/>
    </row>
    <row r="134">
      <c r="A134" s="11" t="n"/>
      <c r="F134" s="12" t="n"/>
    </row>
    <row r="135">
      <c r="A135" s="11" t="n"/>
      <c r="F135" s="12" t="n"/>
    </row>
    <row r="136">
      <c r="A136" s="11" t="n"/>
      <c r="F136" s="12" t="n"/>
    </row>
    <row r="137">
      <c r="A137" s="11" t="n"/>
      <c r="F137" s="12" t="n"/>
    </row>
    <row r="138">
      <c r="A138" s="11" t="n"/>
      <c r="F138" s="12" t="n"/>
    </row>
    <row r="139">
      <c r="A139" s="11" t="n"/>
      <c r="F139" s="12" t="n"/>
    </row>
    <row r="140">
      <c r="A140" s="11" t="n"/>
      <c r="F140" s="12" t="n"/>
    </row>
    <row r="141">
      <c r="A141" s="11" t="n"/>
      <c r="F141" s="12" t="n"/>
    </row>
    <row r="142">
      <c r="A142" s="11" t="n"/>
      <c r="F142" s="12" t="n"/>
    </row>
    <row r="143">
      <c r="A143" s="11" t="n"/>
      <c r="F143" s="12" t="n"/>
    </row>
    <row r="144">
      <c r="A144" s="11" t="n"/>
      <c r="F144" s="12" t="n"/>
    </row>
    <row r="145">
      <c r="A145" s="11" t="n"/>
      <c r="F145" s="12" t="n"/>
    </row>
    <row r="146">
      <c r="A146" s="11" t="n"/>
      <c r="F146" s="12" t="n"/>
    </row>
    <row r="147">
      <c r="A147" s="11" t="n"/>
      <c r="F147" s="12" t="n"/>
    </row>
    <row r="148">
      <c r="A148" s="11" t="n"/>
      <c r="F148" s="12" t="n"/>
    </row>
    <row r="149">
      <c r="A149" s="11" t="n"/>
      <c r="F149" s="12" t="n"/>
    </row>
    <row r="150">
      <c r="A150" s="11" t="n"/>
      <c r="F150" s="12" t="n"/>
    </row>
    <row r="151">
      <c r="A151" s="11" t="n"/>
      <c r="F151" s="12" t="n"/>
    </row>
    <row r="152">
      <c r="A152" s="11" t="n"/>
      <c r="F152" s="12" t="n"/>
    </row>
    <row r="153">
      <c r="A153" s="11" t="n"/>
      <c r="F153" s="12" t="n"/>
    </row>
    <row r="154">
      <c r="A154" s="11" t="n"/>
      <c r="F154" s="12" t="n"/>
    </row>
    <row r="155">
      <c r="A155" s="11" t="n"/>
      <c r="F155" s="12" t="n"/>
    </row>
    <row r="156">
      <c r="A156" s="11" t="n"/>
      <c r="F156" s="12" t="n"/>
    </row>
    <row r="157">
      <c r="A157" s="11" t="n"/>
      <c r="F157" s="12" t="n"/>
    </row>
    <row r="158">
      <c r="A158" s="11" t="n"/>
      <c r="F158" s="12" t="n"/>
    </row>
    <row r="159">
      <c r="A159" s="11" t="n"/>
      <c r="F159" s="12" t="n"/>
    </row>
    <row r="160">
      <c r="A160" s="11" t="n"/>
      <c r="F160" s="12" t="n"/>
    </row>
    <row r="161">
      <c r="A161" s="11" t="n"/>
      <c r="F161" s="12" t="n"/>
    </row>
    <row r="162">
      <c r="A162" s="11" t="n"/>
      <c r="F162" s="12" t="n"/>
    </row>
    <row r="163">
      <c r="A163" s="11" t="n"/>
      <c r="F163" s="12" t="n"/>
    </row>
    <row r="164">
      <c r="A164" s="11" t="n"/>
      <c r="F164" s="12" t="n"/>
    </row>
    <row r="165">
      <c r="A165" s="11" t="n"/>
      <c r="F165" s="12" t="n"/>
    </row>
    <row r="166">
      <c r="A166" s="11" t="n"/>
      <c r="F166" s="12" t="n"/>
    </row>
    <row r="167">
      <c r="A167" s="11" t="n"/>
      <c r="F167" s="12" t="n"/>
    </row>
    <row r="168">
      <c r="A168" s="11" t="n"/>
      <c r="F168" s="12" t="n"/>
    </row>
    <row r="169">
      <c r="A169" s="11" t="n"/>
      <c r="F169" s="12" t="n"/>
    </row>
    <row r="170">
      <c r="A170" s="11" t="n"/>
      <c r="F170" s="12" t="n"/>
    </row>
    <row r="171">
      <c r="A171" s="11" t="n"/>
      <c r="F171" s="12" t="n"/>
    </row>
    <row r="172">
      <c r="A172" s="11" t="n"/>
      <c r="F172" s="12" t="n"/>
    </row>
    <row r="173">
      <c r="A173" s="11" t="n"/>
      <c r="F173" s="12" t="n"/>
    </row>
    <row r="174">
      <c r="A174" s="11" t="n"/>
      <c r="F174" s="12" t="n"/>
    </row>
    <row r="175">
      <c r="A175" s="11" t="n"/>
      <c r="F175" s="12" t="n"/>
    </row>
    <row r="176">
      <c r="A176" s="11" t="n"/>
      <c r="F176" s="12" t="n"/>
    </row>
    <row r="177">
      <c r="A177" s="11" t="n"/>
      <c r="F177" s="12" t="n"/>
    </row>
    <row r="178">
      <c r="A178" s="11" t="n"/>
      <c r="F178" s="12" t="n"/>
    </row>
    <row r="179">
      <c r="A179" s="11" t="n"/>
      <c r="F179" s="12" t="n"/>
    </row>
    <row r="180">
      <c r="A180" s="11" t="n"/>
      <c r="F180" s="12" t="n"/>
    </row>
    <row r="181">
      <c r="A181" s="11" t="n"/>
      <c r="F181" s="12" t="n"/>
    </row>
    <row r="182">
      <c r="A182" s="11" t="n"/>
      <c r="F182" s="12" t="n"/>
    </row>
    <row r="183">
      <c r="A183" s="11" t="n"/>
      <c r="F183" s="12" t="n"/>
    </row>
    <row r="184">
      <c r="A184" s="11" t="n"/>
      <c r="F184" s="12" t="n"/>
    </row>
    <row r="185">
      <c r="A185" s="11" t="n"/>
      <c r="F185" s="12" t="n"/>
    </row>
    <row r="186">
      <c r="A186" s="11" t="n"/>
      <c r="F186" s="12" t="n"/>
    </row>
    <row r="187">
      <c r="A187" s="11" t="n"/>
      <c r="F187" s="12" t="n"/>
    </row>
    <row r="188">
      <c r="A188" s="11" t="n"/>
      <c r="F188" s="12" t="n"/>
    </row>
    <row r="189">
      <c r="A189" s="11" t="n"/>
      <c r="F189" s="12" t="n"/>
    </row>
    <row r="190">
      <c r="A190" s="11" t="n"/>
      <c r="F190" s="12" t="n"/>
    </row>
    <row r="191">
      <c r="A191" s="11" t="n"/>
      <c r="F191" s="12" t="n"/>
    </row>
    <row r="192">
      <c r="A192" s="11" t="n"/>
      <c r="F192" s="12" t="n"/>
    </row>
    <row r="193">
      <c r="A193" s="11" t="n"/>
      <c r="F193" s="12" t="n"/>
    </row>
    <row r="194">
      <c r="A194" s="11" t="n"/>
      <c r="F194" s="12" t="n"/>
    </row>
    <row r="195">
      <c r="A195" s="11" t="n"/>
      <c r="F195" s="12" t="n"/>
    </row>
    <row r="196">
      <c r="A196" s="11" t="n"/>
      <c r="F196" s="12" t="n"/>
    </row>
    <row r="197">
      <c r="A197" s="11" t="n"/>
      <c r="F197" s="12" t="n"/>
    </row>
    <row r="198">
      <c r="A198" s="11" t="n"/>
      <c r="F198" s="12" t="n"/>
    </row>
    <row r="199">
      <c r="A199" s="11" t="n"/>
      <c r="F199" s="12" t="n"/>
    </row>
    <row r="200">
      <c r="A200" s="11" t="n"/>
      <c r="F200" s="12" t="n"/>
    </row>
    <row r="201">
      <c r="A201" s="11" t="n"/>
      <c r="F201" s="12" t="n"/>
    </row>
    <row r="202">
      <c r="A202" s="11" t="n"/>
      <c r="F202" s="12" t="n"/>
    </row>
    <row r="203">
      <c r="A203" s="11" t="n"/>
      <c r="F203" s="12" t="n"/>
    </row>
    <row r="204">
      <c r="A204" s="11" t="n"/>
      <c r="F204" s="12" t="n"/>
    </row>
    <row r="205">
      <c r="A205" s="11" t="n"/>
      <c r="F205" s="12" t="n"/>
    </row>
    <row r="206">
      <c r="A206" s="11" t="n"/>
      <c r="F206" s="12" t="n"/>
    </row>
    <row r="207">
      <c r="A207" s="11" t="n"/>
      <c r="F207" s="12" t="n"/>
    </row>
    <row r="208">
      <c r="A208" s="11" t="n"/>
      <c r="F208" s="12" t="n"/>
    </row>
    <row r="209">
      <c r="A209" s="11" t="n"/>
      <c r="F209" s="12" t="n"/>
    </row>
    <row r="210">
      <c r="A210" s="11" t="n"/>
      <c r="F210" s="12" t="n"/>
    </row>
    <row r="211">
      <c r="A211" s="11" t="n"/>
      <c r="F211" s="12" t="n"/>
    </row>
    <row r="212">
      <c r="A212" s="11" t="n"/>
      <c r="F212" s="12" t="n"/>
    </row>
    <row r="213">
      <c r="A213" s="11" t="n"/>
      <c r="F213" s="12" t="n"/>
    </row>
    <row r="214">
      <c r="A214" s="11" t="n"/>
      <c r="F214" s="12" t="n"/>
    </row>
    <row r="215">
      <c r="A215" s="11" t="n"/>
      <c r="F215" s="12" t="n"/>
    </row>
    <row r="216">
      <c r="A216" s="11" t="n"/>
      <c r="F216" s="12" t="n"/>
    </row>
    <row r="217">
      <c r="A217" s="11" t="n"/>
      <c r="F217" s="12" t="n"/>
    </row>
    <row r="218">
      <c r="A218" s="11" t="n"/>
      <c r="F218" s="12" t="n"/>
    </row>
    <row r="219">
      <c r="A219" s="11" t="n"/>
      <c r="F219" s="12" t="n"/>
    </row>
    <row r="220">
      <c r="A220" s="11" t="n"/>
      <c r="F220" s="12" t="n"/>
    </row>
    <row r="221">
      <c r="A221" s="11" t="n"/>
      <c r="F221" s="12" t="n"/>
    </row>
    <row r="222">
      <c r="A222" s="11" t="n"/>
      <c r="F222" s="12" t="n"/>
    </row>
    <row r="223">
      <c r="A223" s="11" t="n"/>
      <c r="F223" s="12" t="n"/>
    </row>
    <row r="224">
      <c r="A224" s="11" t="n"/>
      <c r="F224" s="12" t="n"/>
    </row>
    <row r="225">
      <c r="A225" s="11" t="n"/>
      <c r="F225" s="12" t="n"/>
    </row>
    <row r="226">
      <c r="A226" s="11" t="n"/>
      <c r="F226" s="12" t="n"/>
    </row>
    <row r="227">
      <c r="A227" s="11" t="n"/>
      <c r="F227" s="12" t="n"/>
    </row>
    <row r="228">
      <c r="A228" s="11" t="n"/>
      <c r="F228" s="12" t="n"/>
    </row>
    <row r="229">
      <c r="A229" s="11" t="n"/>
      <c r="F229" s="12" t="n"/>
    </row>
    <row r="230">
      <c r="A230" s="11" t="n"/>
      <c r="F230" s="12" t="n"/>
    </row>
    <row r="231">
      <c r="A231" s="11" t="n"/>
      <c r="F231" s="12" t="n"/>
    </row>
    <row r="232">
      <c r="A232" s="11" t="n"/>
      <c r="F232" s="12" t="n"/>
    </row>
    <row r="233">
      <c r="A233" s="11" t="n"/>
      <c r="F233" s="12" t="n"/>
    </row>
    <row r="234">
      <c r="A234" s="11" t="n"/>
      <c r="F234" s="12" t="n"/>
    </row>
    <row r="235">
      <c r="A235" s="11" t="n"/>
      <c r="F235" s="12" t="n"/>
    </row>
    <row r="236">
      <c r="A236" s="11" t="n"/>
      <c r="F236" s="12" t="n"/>
    </row>
    <row r="237">
      <c r="A237" s="11" t="n"/>
      <c r="F237" s="12" t="n"/>
    </row>
    <row r="238">
      <c r="A238" s="11" t="n"/>
      <c r="F238" s="12" t="n"/>
    </row>
    <row r="239">
      <c r="A239" s="11" t="n"/>
      <c r="F239" s="12" t="n"/>
    </row>
    <row r="240">
      <c r="A240" s="11" t="n"/>
      <c r="F240" s="12" t="n"/>
    </row>
    <row r="241">
      <c r="A241" s="11" t="n"/>
      <c r="F241" s="12" t="n"/>
    </row>
    <row r="242">
      <c r="A242" s="11" t="n"/>
      <c r="F242" s="12" t="n"/>
    </row>
    <row r="243">
      <c r="A243" s="11" t="n"/>
      <c r="F243" s="12" t="n"/>
    </row>
    <row r="244">
      <c r="A244" s="11" t="n"/>
      <c r="F244" s="12" t="n"/>
    </row>
    <row r="245">
      <c r="A245" s="11" t="n"/>
      <c r="F245" s="12" t="n"/>
    </row>
    <row r="246">
      <c r="A246" s="11" t="n"/>
      <c r="F246" s="12" t="n"/>
    </row>
    <row r="247">
      <c r="A247" s="11" t="n"/>
      <c r="F247" s="12" t="n"/>
    </row>
    <row r="248">
      <c r="A248" s="11" t="n"/>
      <c r="F248" s="12" t="n"/>
    </row>
    <row r="249">
      <c r="A249" s="11" t="n"/>
      <c r="F249" s="12" t="n"/>
    </row>
    <row r="250">
      <c r="A250" s="11" t="n"/>
      <c r="F250" s="12" t="n"/>
    </row>
    <row r="251">
      <c r="A251" s="11" t="n"/>
      <c r="F251" s="12" t="n"/>
    </row>
    <row r="252">
      <c r="A252" s="11" t="n"/>
      <c r="F252" s="12" t="n"/>
    </row>
    <row r="253">
      <c r="A253" s="11" t="n"/>
      <c r="F253" s="12" t="n"/>
    </row>
    <row r="254">
      <c r="A254" s="11" t="n"/>
      <c r="F254" s="12" t="n"/>
    </row>
    <row r="255">
      <c r="A255" s="11" t="n"/>
      <c r="F255" s="12" t="n"/>
    </row>
    <row r="256">
      <c r="A256" s="11" t="n"/>
      <c r="F256" s="12" t="n"/>
    </row>
    <row r="257">
      <c r="A257" s="11" t="n"/>
      <c r="F257" s="12" t="n"/>
    </row>
    <row r="258">
      <c r="A258" s="11" t="n"/>
      <c r="F258" s="12" t="n"/>
    </row>
    <row r="259">
      <c r="A259" s="11" t="n"/>
      <c r="F259" s="12" t="n"/>
    </row>
    <row r="260">
      <c r="A260" s="11" t="n"/>
      <c r="F260" s="12" t="n"/>
    </row>
    <row r="261">
      <c r="A261" s="11" t="n"/>
      <c r="F261" s="12" t="n"/>
    </row>
    <row r="262">
      <c r="A262" s="11" t="n"/>
      <c r="F262" s="12" t="n"/>
    </row>
    <row r="263">
      <c r="A263" s="11" t="n"/>
      <c r="F263" s="12" t="n"/>
    </row>
    <row r="264">
      <c r="A264" s="11" t="n"/>
      <c r="F264" s="12" t="n"/>
    </row>
    <row r="265">
      <c r="A265" s="11" t="n"/>
      <c r="F265" s="12" t="n"/>
    </row>
    <row r="266">
      <c r="A266" s="11" t="n"/>
      <c r="F266" s="12" t="n"/>
    </row>
    <row r="267">
      <c r="A267" s="11" t="n"/>
      <c r="F267" s="12" t="n"/>
    </row>
    <row r="268">
      <c r="A268" s="11" t="n"/>
      <c r="F268" s="12" t="n"/>
    </row>
    <row r="269">
      <c r="A269" s="11" t="n"/>
      <c r="F269" s="12" t="n"/>
    </row>
    <row r="270">
      <c r="A270" s="11" t="n"/>
      <c r="F270" s="12" t="n"/>
    </row>
    <row r="271">
      <c r="A271" s="11" t="n"/>
      <c r="F271" s="12" t="n"/>
    </row>
    <row r="272">
      <c r="A272" s="11" t="n"/>
      <c r="F272" s="12" t="n"/>
    </row>
    <row r="273">
      <c r="A273" s="11" t="n"/>
      <c r="F273" s="12" t="n"/>
    </row>
    <row r="274">
      <c r="A274" s="11" t="n"/>
      <c r="F274" s="12" t="n"/>
    </row>
    <row r="275">
      <c r="A275" s="11" t="n"/>
      <c r="F275" s="12" t="n"/>
    </row>
    <row r="276">
      <c r="A276" s="11" t="n"/>
      <c r="F276" s="12" t="n"/>
    </row>
    <row r="277">
      <c r="A277" s="11" t="n"/>
      <c r="F277" s="12" t="n"/>
    </row>
    <row r="278">
      <c r="A278" s="11" t="n"/>
      <c r="F278" s="12" t="n"/>
    </row>
    <row r="279">
      <c r="A279" s="11" t="n"/>
      <c r="F279" s="12" t="n"/>
    </row>
    <row r="280">
      <c r="A280" s="11" t="n"/>
      <c r="F280" s="12" t="n"/>
    </row>
    <row r="281">
      <c r="A281" s="11" t="n"/>
      <c r="F281" s="12" t="n"/>
    </row>
    <row r="282">
      <c r="A282" s="11" t="n"/>
      <c r="F282" s="12" t="n"/>
    </row>
    <row r="283">
      <c r="A283" s="11" t="n"/>
      <c r="F283" s="12" t="n"/>
    </row>
    <row r="284">
      <c r="A284" s="11" t="n"/>
      <c r="F284" s="12" t="n"/>
    </row>
    <row r="285">
      <c r="A285" s="11" t="n"/>
      <c r="F285" s="12" t="n"/>
    </row>
    <row r="286">
      <c r="A286" s="11" t="n"/>
      <c r="F286" s="12" t="n"/>
    </row>
    <row r="287">
      <c r="A287" s="11" t="n"/>
      <c r="F287" s="12" t="n"/>
    </row>
    <row r="288">
      <c r="A288" s="11" t="n"/>
      <c r="F288" s="12" t="n"/>
    </row>
    <row r="289">
      <c r="A289" s="11" t="n"/>
      <c r="F289" s="12" t="n"/>
    </row>
    <row r="290">
      <c r="A290" s="11" t="n"/>
      <c r="F290" s="12" t="n"/>
    </row>
    <row r="291">
      <c r="A291" s="11" t="n"/>
      <c r="F291" s="12" t="n"/>
    </row>
    <row r="292">
      <c r="A292" s="11" t="n"/>
      <c r="F292" s="12" t="n"/>
    </row>
    <row r="293">
      <c r="A293" s="11" t="n"/>
      <c r="F293" s="12" t="n"/>
    </row>
    <row r="294">
      <c r="A294" s="11" t="n"/>
      <c r="F294" s="12" t="n"/>
    </row>
    <row r="295">
      <c r="A295" s="11" t="n"/>
      <c r="F295" s="12" t="n"/>
    </row>
    <row r="296">
      <c r="A296" s="11" t="n"/>
      <c r="F296" s="12" t="n"/>
    </row>
    <row r="297">
      <c r="A297" s="11" t="n"/>
      <c r="F297" s="12" t="n"/>
    </row>
    <row r="298">
      <c r="A298" s="11" t="n"/>
      <c r="F298" s="12" t="n"/>
    </row>
    <row r="299">
      <c r="A299" s="11" t="n"/>
      <c r="F299" s="12" t="n"/>
    </row>
    <row r="300">
      <c r="A300" s="11" t="n"/>
      <c r="F300" s="12" t="n"/>
    </row>
    <row r="301">
      <c r="A301" s="11" t="n"/>
      <c r="F301" s="12" t="n"/>
    </row>
  </sheetData>
  <autoFilter ref="A1:F2001"/>
  <dataValidations count="4">
    <dataValidation sqref="C2:C2001" showDropDown="0" showInputMessage="0" showErrorMessage="1" allowBlank="1" errorTitle="Kategori tidak ada" error="Pilih kategori dari daftar, atau tambahkan dulu di lembar Kategori." type="list">
      <formula1>=Kategori!$A$2:$A$41</formula1>
    </dataValidation>
    <dataValidation sqref="D2:D2001" showDropDown="0" showInputMessage="0" showErrorMessage="1" allowBlank="1" errorTitle="Dompet tidak ada" error="Pilih dompet dari daftar, atau tambahkan dulu di lembar Kategori." type="list">
      <formula1>=Kategori!$E$2:$E$11</formula1>
    </dataValidation>
    <dataValidation sqref="E2:E2001" showDropDown="0" showInputMessage="0" showErrorMessage="1" allowBlank="1" error="Pilih Pengeluaran atau Pemasukan." type="list">
      <formula1>"Pengeluaran,Pemasukan"</formula1>
    </dataValidation>
    <dataValidation sqref="F2:F2001" showDropDown="0" showInputMessage="0" showErrorMessage="1" allowBlank="1" error="Isi jumlah sebagai angka positif, tanpa &quot;Rp&quot; dan titik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8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  <col width="12" customWidth="1" min="6" max="6"/>
  </cols>
  <sheetData>
    <row r="1">
      <c r="A1" s="13" t="inlineStr">
        <is>
          <t>Ringkasan Bulanan</t>
        </is>
      </c>
    </row>
    <row r="3">
      <c r="A3" s="4" t="inlineStr">
        <is>
          <t>Tahun</t>
        </is>
      </c>
      <c r="B3" s="14" t="n">
        <v>2026</v>
      </c>
      <c r="C3" s="2" t="inlineStr">
        <is>
          <t>Isi sel kuning</t>
        </is>
      </c>
    </row>
    <row r="4">
      <c r="A4" s="4" t="inlineStr">
        <is>
          <t>Bulan (1-12)</t>
        </is>
      </c>
      <c r="B4" s="14" t="n">
        <v>10</v>
      </c>
    </row>
    <row r="5">
      <c r="A5" s="4" t="inlineStr">
        <is>
          <t>Tanggal awal bulan (1-28)</t>
        </is>
      </c>
      <c r="B5" s="14" t="n">
        <v>1</v>
      </c>
    </row>
    <row r="6">
      <c r="A6" t="inlineStr">
        <is>
          <t>Periode mulai</t>
        </is>
      </c>
      <c r="B6" s="15">
        <f>DATE($B$3,$B$4,$B$5)</f>
        <v/>
      </c>
    </row>
    <row r="7">
      <c r="A7" t="inlineStr">
        <is>
          <t>Periode sampai</t>
        </is>
      </c>
      <c r="B7" s="15">
        <f>DATE($B$3,$B$4+1,$B$5)-1</f>
        <v/>
      </c>
    </row>
    <row r="9">
      <c r="A9" s="4" t="inlineStr">
        <is>
          <t>Total pemasukan</t>
        </is>
      </c>
      <c r="B9" s="16">
        <f>SUMIFS(Transaksi!$F$2:$F$2001,Transaksi!$E$2:$E$2001,"Pemasukan",Transaksi!$A$2:$A$2001,"&gt;="&amp;$B$6,Transaksi!$A$2:$A$2001,"&lt;="&amp;$B$7)</f>
        <v/>
      </c>
    </row>
    <row r="10">
      <c r="A10" s="4" t="inlineStr">
        <is>
          <t>Total pengeluaran</t>
        </is>
      </c>
      <c r="B10" s="16">
        <f>SUMIFS(Transaksi!$F$2:$F$2001,Transaksi!$E$2:$E$2001,"Pengeluaran",Transaksi!$A$2:$A$2001,"&gt;="&amp;$B$6,Transaksi!$A$2:$A$2001,"&lt;="&amp;$B$7)</f>
        <v/>
      </c>
    </row>
    <row r="11">
      <c r="A11" s="3" t="inlineStr">
        <is>
          <t>Saldo (pemasukan - pengeluaran)</t>
        </is>
      </c>
      <c r="B11" s="16">
        <f>B9-B10</f>
        <v/>
      </c>
    </row>
    <row r="12">
      <c r="A12" s="4" t="inlineStr">
        <is>
          <t>Total anggaran pengeluaran</t>
        </is>
      </c>
      <c r="B12" s="16">
        <f>SUMIFS(Kategori!$C$2:$C$41,Kategori!$B$2:$B$41,"Pengeluaran")</f>
        <v/>
      </c>
    </row>
    <row r="13">
      <c r="A13" s="4" t="inlineStr">
        <is>
          <t>Sisa anggaran</t>
        </is>
      </c>
      <c r="B13" s="16">
        <f>B12-B10</f>
        <v/>
      </c>
    </row>
    <row r="15">
      <c r="A15" s="8" t="inlineStr">
        <is>
          <t>Kategori</t>
        </is>
      </c>
      <c r="B15" s="8" t="inlineStr">
        <is>
          <t>Jenis</t>
        </is>
      </c>
      <c r="C15" s="8" t="inlineStr">
        <is>
          <t>Anggaran</t>
        </is>
      </c>
      <c r="D15" s="8" t="inlineStr">
        <is>
          <t>Realisasi</t>
        </is>
      </c>
      <c r="E15" s="8" t="inlineStr">
        <is>
          <t>Sisa</t>
        </is>
      </c>
      <c r="F15" s="8" t="inlineStr">
        <is>
          <t>Terpakai</t>
        </is>
      </c>
    </row>
    <row r="16">
      <c r="A16" s="17">
        <f>IF(Kategori!A2="","",Kategori!A2)</f>
        <v/>
      </c>
      <c r="B16" s="17">
        <f>IF(A16="","",Kategori!B2)</f>
        <v/>
      </c>
      <c r="C16" s="18">
        <f>IF(OR(A16="",B16&lt;&gt;"Pengeluaran",Kategori!C2=""),"",Kategori!C2)</f>
        <v/>
      </c>
      <c r="D16" s="18">
        <f>IF(A16="","",SUMIFS(Transaksi!$F$2:$F$2001,Transaksi!$C$2:$C$2001,A16,Transaksi!$E$2:$E$2001,B16,Transaksi!$A$2:$A$2001,"&gt;="&amp;$B$6,Transaksi!$A$2:$A$2001,"&lt;="&amp;$B$7))</f>
        <v/>
      </c>
      <c r="E16" s="18">
        <f>IF(C16="","",C16-D16)</f>
        <v/>
      </c>
      <c r="F16" s="19">
        <f>IF(OR(C16="",N(C16)=0),"",D16/C16)</f>
        <v/>
      </c>
    </row>
    <row r="17">
      <c r="A17" s="17">
        <f>IF(Kategori!A3="","",Kategori!A3)</f>
        <v/>
      </c>
      <c r="B17" s="17">
        <f>IF(A17="","",Kategori!B3)</f>
        <v/>
      </c>
      <c r="C17" s="18">
        <f>IF(OR(A17="",B17&lt;&gt;"Pengeluaran",Kategori!C3=""),"",Kategori!C3)</f>
        <v/>
      </c>
      <c r="D17" s="18">
        <f>IF(A17="","",SUMIFS(Transaksi!$F$2:$F$2001,Transaksi!$C$2:$C$2001,A17,Transaksi!$E$2:$E$2001,B17,Transaksi!$A$2:$A$2001,"&gt;="&amp;$B$6,Transaksi!$A$2:$A$2001,"&lt;="&amp;$B$7))</f>
        <v/>
      </c>
      <c r="E17" s="18">
        <f>IF(C17="","",C17-D17)</f>
        <v/>
      </c>
      <c r="F17" s="19">
        <f>IF(OR(C17="",N(C17)=0),"",D17/C17)</f>
        <v/>
      </c>
    </row>
    <row r="18">
      <c r="A18" s="17">
        <f>IF(Kategori!A4="","",Kategori!A4)</f>
        <v/>
      </c>
      <c r="B18" s="17">
        <f>IF(A18="","",Kategori!B4)</f>
        <v/>
      </c>
      <c r="C18" s="18">
        <f>IF(OR(A18="",B18&lt;&gt;"Pengeluaran",Kategori!C4=""),"",Kategori!C4)</f>
        <v/>
      </c>
      <c r="D18" s="18">
        <f>IF(A18="","",SUMIFS(Transaksi!$F$2:$F$2001,Transaksi!$C$2:$C$2001,A18,Transaksi!$E$2:$E$2001,B18,Transaksi!$A$2:$A$2001,"&gt;="&amp;$B$6,Transaksi!$A$2:$A$2001,"&lt;="&amp;$B$7))</f>
        <v/>
      </c>
      <c r="E18" s="18">
        <f>IF(C18="","",C18-D18)</f>
        <v/>
      </c>
      <c r="F18" s="19">
        <f>IF(OR(C18="",N(C18)=0),"",D18/C18)</f>
        <v/>
      </c>
    </row>
    <row r="19">
      <c r="A19" s="17">
        <f>IF(Kategori!A5="","",Kategori!A5)</f>
        <v/>
      </c>
      <c r="B19" s="17">
        <f>IF(A19="","",Kategori!B5)</f>
        <v/>
      </c>
      <c r="C19" s="18">
        <f>IF(OR(A19="",B19&lt;&gt;"Pengeluaran",Kategori!C5=""),"",Kategori!C5)</f>
        <v/>
      </c>
      <c r="D19" s="18">
        <f>IF(A19="","",SUMIFS(Transaksi!$F$2:$F$2001,Transaksi!$C$2:$C$2001,A19,Transaksi!$E$2:$E$2001,B19,Transaksi!$A$2:$A$2001,"&gt;="&amp;$B$6,Transaksi!$A$2:$A$2001,"&lt;="&amp;$B$7))</f>
        <v/>
      </c>
      <c r="E19" s="18">
        <f>IF(C19="","",C19-D19)</f>
        <v/>
      </c>
      <c r="F19" s="19">
        <f>IF(OR(C19="",N(C19)=0),"",D19/C19)</f>
        <v/>
      </c>
    </row>
    <row r="20">
      <c r="A20" s="17">
        <f>IF(Kategori!A6="","",Kategori!A6)</f>
        <v/>
      </c>
      <c r="B20" s="17">
        <f>IF(A20="","",Kategori!B6)</f>
        <v/>
      </c>
      <c r="C20" s="18">
        <f>IF(OR(A20="",B20&lt;&gt;"Pengeluaran",Kategori!C6=""),"",Kategori!C6)</f>
        <v/>
      </c>
      <c r="D20" s="18">
        <f>IF(A20="","",SUMIFS(Transaksi!$F$2:$F$2001,Transaksi!$C$2:$C$2001,A20,Transaksi!$E$2:$E$2001,B20,Transaksi!$A$2:$A$2001,"&gt;="&amp;$B$6,Transaksi!$A$2:$A$2001,"&lt;="&amp;$B$7))</f>
        <v/>
      </c>
      <c r="E20" s="18">
        <f>IF(C20="","",C20-D20)</f>
        <v/>
      </c>
      <c r="F20" s="19">
        <f>IF(OR(C20="",N(C20)=0),"",D20/C20)</f>
        <v/>
      </c>
    </row>
    <row r="21">
      <c r="A21" s="17">
        <f>IF(Kategori!A7="","",Kategori!A7)</f>
        <v/>
      </c>
      <c r="B21" s="17">
        <f>IF(A21="","",Kategori!B7)</f>
        <v/>
      </c>
      <c r="C21" s="18">
        <f>IF(OR(A21="",B21&lt;&gt;"Pengeluaran",Kategori!C7=""),"",Kategori!C7)</f>
        <v/>
      </c>
      <c r="D21" s="18">
        <f>IF(A21="","",SUMIFS(Transaksi!$F$2:$F$2001,Transaksi!$C$2:$C$2001,A21,Transaksi!$E$2:$E$2001,B21,Transaksi!$A$2:$A$2001,"&gt;="&amp;$B$6,Transaksi!$A$2:$A$2001,"&lt;="&amp;$B$7))</f>
        <v/>
      </c>
      <c r="E21" s="18">
        <f>IF(C21="","",C21-D21)</f>
        <v/>
      </c>
      <c r="F21" s="19">
        <f>IF(OR(C21="",N(C21)=0),"",D21/C21)</f>
        <v/>
      </c>
    </row>
    <row r="22">
      <c r="A22" s="17">
        <f>IF(Kategori!A8="","",Kategori!A8)</f>
        <v/>
      </c>
      <c r="B22" s="17">
        <f>IF(A22="","",Kategori!B8)</f>
        <v/>
      </c>
      <c r="C22" s="18">
        <f>IF(OR(A22="",B22&lt;&gt;"Pengeluaran",Kategori!C8=""),"",Kategori!C8)</f>
        <v/>
      </c>
      <c r="D22" s="18">
        <f>IF(A22="","",SUMIFS(Transaksi!$F$2:$F$2001,Transaksi!$C$2:$C$2001,A22,Transaksi!$E$2:$E$2001,B22,Transaksi!$A$2:$A$2001,"&gt;="&amp;$B$6,Transaksi!$A$2:$A$2001,"&lt;="&amp;$B$7))</f>
        <v/>
      </c>
      <c r="E22" s="18">
        <f>IF(C22="","",C22-D22)</f>
        <v/>
      </c>
      <c r="F22" s="19">
        <f>IF(OR(C22="",N(C22)=0),"",D22/C22)</f>
        <v/>
      </c>
    </row>
    <row r="23">
      <c r="A23" s="17">
        <f>IF(Kategori!A9="","",Kategori!A9)</f>
        <v/>
      </c>
      <c r="B23" s="17">
        <f>IF(A23="","",Kategori!B9)</f>
        <v/>
      </c>
      <c r="C23" s="18">
        <f>IF(OR(A23="",B23&lt;&gt;"Pengeluaran",Kategori!C9=""),"",Kategori!C9)</f>
        <v/>
      </c>
      <c r="D23" s="18">
        <f>IF(A23="","",SUMIFS(Transaksi!$F$2:$F$2001,Transaksi!$C$2:$C$2001,A23,Transaksi!$E$2:$E$2001,B23,Transaksi!$A$2:$A$2001,"&gt;="&amp;$B$6,Transaksi!$A$2:$A$2001,"&lt;="&amp;$B$7))</f>
        <v/>
      </c>
      <c r="E23" s="18">
        <f>IF(C23="","",C23-D23)</f>
        <v/>
      </c>
      <c r="F23" s="19">
        <f>IF(OR(C23="",N(C23)=0),"",D23/C23)</f>
        <v/>
      </c>
    </row>
    <row r="24">
      <c r="A24" s="17">
        <f>IF(Kategori!A10="","",Kategori!A10)</f>
        <v/>
      </c>
      <c r="B24" s="17">
        <f>IF(A24="","",Kategori!B10)</f>
        <v/>
      </c>
      <c r="C24" s="18">
        <f>IF(OR(A24="",B24&lt;&gt;"Pengeluaran",Kategori!C10=""),"",Kategori!C10)</f>
        <v/>
      </c>
      <c r="D24" s="18">
        <f>IF(A24="","",SUMIFS(Transaksi!$F$2:$F$2001,Transaksi!$C$2:$C$2001,A24,Transaksi!$E$2:$E$2001,B24,Transaksi!$A$2:$A$2001,"&gt;="&amp;$B$6,Transaksi!$A$2:$A$2001,"&lt;="&amp;$B$7))</f>
        <v/>
      </c>
      <c r="E24" s="18">
        <f>IF(C24="","",C24-D24)</f>
        <v/>
      </c>
      <c r="F24" s="19">
        <f>IF(OR(C24="",N(C24)=0),"",D24/C24)</f>
        <v/>
      </c>
    </row>
    <row r="25">
      <c r="A25" s="17">
        <f>IF(Kategori!A11="","",Kategori!A11)</f>
        <v/>
      </c>
      <c r="B25" s="17">
        <f>IF(A25="","",Kategori!B11)</f>
        <v/>
      </c>
      <c r="C25" s="18">
        <f>IF(OR(A25="",B25&lt;&gt;"Pengeluaran",Kategori!C11=""),"",Kategori!C11)</f>
        <v/>
      </c>
      <c r="D25" s="18">
        <f>IF(A25="","",SUMIFS(Transaksi!$F$2:$F$2001,Transaksi!$C$2:$C$2001,A25,Transaksi!$E$2:$E$2001,B25,Transaksi!$A$2:$A$2001,"&gt;="&amp;$B$6,Transaksi!$A$2:$A$2001,"&lt;="&amp;$B$7))</f>
        <v/>
      </c>
      <c r="E25" s="18">
        <f>IF(C25="","",C25-D25)</f>
        <v/>
      </c>
      <c r="F25" s="19">
        <f>IF(OR(C25="",N(C25)=0),"",D25/C25)</f>
        <v/>
      </c>
    </row>
    <row r="26">
      <c r="A26" s="17">
        <f>IF(Kategori!A12="","",Kategori!A12)</f>
        <v/>
      </c>
      <c r="B26" s="17">
        <f>IF(A26="","",Kategori!B12)</f>
        <v/>
      </c>
      <c r="C26" s="18">
        <f>IF(OR(A26="",B26&lt;&gt;"Pengeluaran",Kategori!C12=""),"",Kategori!C12)</f>
        <v/>
      </c>
      <c r="D26" s="18">
        <f>IF(A26="","",SUMIFS(Transaksi!$F$2:$F$2001,Transaksi!$C$2:$C$2001,A26,Transaksi!$E$2:$E$2001,B26,Transaksi!$A$2:$A$2001,"&gt;="&amp;$B$6,Transaksi!$A$2:$A$2001,"&lt;="&amp;$B$7))</f>
        <v/>
      </c>
      <c r="E26" s="18">
        <f>IF(C26="","",C26-D26)</f>
        <v/>
      </c>
      <c r="F26" s="19">
        <f>IF(OR(C26="",N(C26)=0),"",D26/C26)</f>
        <v/>
      </c>
    </row>
    <row r="27">
      <c r="A27" s="17">
        <f>IF(Kategori!A13="","",Kategori!A13)</f>
        <v/>
      </c>
      <c r="B27" s="17">
        <f>IF(A27="","",Kategori!B13)</f>
        <v/>
      </c>
      <c r="C27" s="18">
        <f>IF(OR(A27="",B27&lt;&gt;"Pengeluaran",Kategori!C13=""),"",Kategori!C13)</f>
        <v/>
      </c>
      <c r="D27" s="18">
        <f>IF(A27="","",SUMIFS(Transaksi!$F$2:$F$2001,Transaksi!$C$2:$C$2001,A27,Transaksi!$E$2:$E$2001,B27,Transaksi!$A$2:$A$2001,"&gt;="&amp;$B$6,Transaksi!$A$2:$A$2001,"&lt;="&amp;$B$7))</f>
        <v/>
      </c>
      <c r="E27" s="18">
        <f>IF(C27="","",C27-D27)</f>
        <v/>
      </c>
      <c r="F27" s="19">
        <f>IF(OR(C27="",N(C27)=0),"",D27/C27)</f>
        <v/>
      </c>
    </row>
    <row r="28">
      <c r="A28" s="17">
        <f>IF(Kategori!A14="","",Kategori!A14)</f>
        <v/>
      </c>
      <c r="B28" s="17">
        <f>IF(A28="","",Kategori!B14)</f>
        <v/>
      </c>
      <c r="C28" s="18">
        <f>IF(OR(A28="",B28&lt;&gt;"Pengeluaran",Kategori!C14=""),"",Kategori!C14)</f>
        <v/>
      </c>
      <c r="D28" s="18">
        <f>IF(A28="","",SUMIFS(Transaksi!$F$2:$F$2001,Transaksi!$C$2:$C$2001,A28,Transaksi!$E$2:$E$2001,B28,Transaksi!$A$2:$A$2001,"&gt;="&amp;$B$6,Transaksi!$A$2:$A$2001,"&lt;="&amp;$B$7))</f>
        <v/>
      </c>
      <c r="E28" s="18">
        <f>IF(C28="","",C28-D28)</f>
        <v/>
      </c>
      <c r="F28" s="19">
        <f>IF(OR(C28="",N(C28)=0),"",D28/C28)</f>
        <v/>
      </c>
    </row>
    <row r="29">
      <c r="A29" s="17">
        <f>IF(Kategori!A15="","",Kategori!A15)</f>
        <v/>
      </c>
      <c r="B29" s="17">
        <f>IF(A29="","",Kategori!B15)</f>
        <v/>
      </c>
      <c r="C29" s="18">
        <f>IF(OR(A29="",B29&lt;&gt;"Pengeluaran",Kategori!C15=""),"",Kategori!C15)</f>
        <v/>
      </c>
      <c r="D29" s="18">
        <f>IF(A29="","",SUMIFS(Transaksi!$F$2:$F$2001,Transaksi!$C$2:$C$2001,A29,Transaksi!$E$2:$E$2001,B29,Transaksi!$A$2:$A$2001,"&gt;="&amp;$B$6,Transaksi!$A$2:$A$2001,"&lt;="&amp;$B$7))</f>
        <v/>
      </c>
      <c r="E29" s="18">
        <f>IF(C29="","",C29-D29)</f>
        <v/>
      </c>
      <c r="F29" s="19">
        <f>IF(OR(C29="",N(C29)=0),"",D29/C29)</f>
        <v/>
      </c>
    </row>
    <row r="30">
      <c r="A30" s="17">
        <f>IF(Kategori!A16="","",Kategori!A16)</f>
        <v/>
      </c>
      <c r="B30" s="17">
        <f>IF(A30="","",Kategori!B16)</f>
        <v/>
      </c>
      <c r="C30" s="18">
        <f>IF(OR(A30="",B30&lt;&gt;"Pengeluaran",Kategori!C16=""),"",Kategori!C16)</f>
        <v/>
      </c>
      <c r="D30" s="18">
        <f>IF(A30="","",SUMIFS(Transaksi!$F$2:$F$2001,Transaksi!$C$2:$C$2001,A30,Transaksi!$E$2:$E$2001,B30,Transaksi!$A$2:$A$2001,"&gt;="&amp;$B$6,Transaksi!$A$2:$A$2001,"&lt;="&amp;$B$7))</f>
        <v/>
      </c>
      <c r="E30" s="18">
        <f>IF(C30="","",C30-D30)</f>
        <v/>
      </c>
      <c r="F30" s="19">
        <f>IF(OR(C30="",N(C30)=0),"",D30/C30)</f>
        <v/>
      </c>
    </row>
    <row r="31">
      <c r="A31" s="17">
        <f>IF(Kategori!A17="","",Kategori!A17)</f>
        <v/>
      </c>
      <c r="B31" s="17">
        <f>IF(A31="","",Kategori!B17)</f>
        <v/>
      </c>
      <c r="C31" s="18">
        <f>IF(OR(A31="",B31&lt;&gt;"Pengeluaran",Kategori!C17=""),"",Kategori!C17)</f>
        <v/>
      </c>
      <c r="D31" s="18">
        <f>IF(A31="","",SUMIFS(Transaksi!$F$2:$F$2001,Transaksi!$C$2:$C$2001,A31,Transaksi!$E$2:$E$2001,B31,Transaksi!$A$2:$A$2001,"&gt;="&amp;$B$6,Transaksi!$A$2:$A$2001,"&lt;="&amp;$B$7))</f>
        <v/>
      </c>
      <c r="E31" s="18">
        <f>IF(C31="","",C31-D31)</f>
        <v/>
      </c>
      <c r="F31" s="19">
        <f>IF(OR(C31="",N(C31)=0),"",D31/C31)</f>
        <v/>
      </c>
    </row>
    <row r="32">
      <c r="A32" s="17">
        <f>IF(Kategori!A18="","",Kategori!A18)</f>
        <v/>
      </c>
      <c r="B32" s="17">
        <f>IF(A32="","",Kategori!B18)</f>
        <v/>
      </c>
      <c r="C32" s="18">
        <f>IF(OR(A32="",B32&lt;&gt;"Pengeluaran",Kategori!C18=""),"",Kategori!C18)</f>
        <v/>
      </c>
      <c r="D32" s="18">
        <f>IF(A32="","",SUMIFS(Transaksi!$F$2:$F$2001,Transaksi!$C$2:$C$2001,A32,Transaksi!$E$2:$E$2001,B32,Transaksi!$A$2:$A$2001,"&gt;="&amp;$B$6,Transaksi!$A$2:$A$2001,"&lt;="&amp;$B$7))</f>
        <v/>
      </c>
      <c r="E32" s="18">
        <f>IF(C32="","",C32-D32)</f>
        <v/>
      </c>
      <c r="F32" s="19">
        <f>IF(OR(C32="",N(C32)=0),"",D32/C32)</f>
        <v/>
      </c>
    </row>
    <row r="33">
      <c r="A33" s="17">
        <f>IF(Kategori!A19="","",Kategori!A19)</f>
        <v/>
      </c>
      <c r="B33" s="17">
        <f>IF(A33="","",Kategori!B19)</f>
        <v/>
      </c>
      <c r="C33" s="18">
        <f>IF(OR(A33="",B33&lt;&gt;"Pengeluaran",Kategori!C19=""),"",Kategori!C19)</f>
        <v/>
      </c>
      <c r="D33" s="18">
        <f>IF(A33="","",SUMIFS(Transaksi!$F$2:$F$2001,Transaksi!$C$2:$C$2001,A33,Transaksi!$E$2:$E$2001,B33,Transaksi!$A$2:$A$2001,"&gt;="&amp;$B$6,Transaksi!$A$2:$A$2001,"&lt;="&amp;$B$7))</f>
        <v/>
      </c>
      <c r="E33" s="18">
        <f>IF(C33="","",C33-D33)</f>
        <v/>
      </c>
      <c r="F33" s="19">
        <f>IF(OR(C33="",N(C33)=0),"",D33/C33)</f>
        <v/>
      </c>
    </row>
    <row r="34">
      <c r="A34" s="17">
        <f>IF(Kategori!A20="","",Kategori!A20)</f>
        <v/>
      </c>
      <c r="B34" s="17">
        <f>IF(A34="","",Kategori!B20)</f>
        <v/>
      </c>
      <c r="C34" s="18">
        <f>IF(OR(A34="",B34&lt;&gt;"Pengeluaran",Kategori!C20=""),"",Kategori!C20)</f>
        <v/>
      </c>
      <c r="D34" s="18">
        <f>IF(A34="","",SUMIFS(Transaksi!$F$2:$F$2001,Transaksi!$C$2:$C$2001,A34,Transaksi!$E$2:$E$2001,B34,Transaksi!$A$2:$A$2001,"&gt;="&amp;$B$6,Transaksi!$A$2:$A$2001,"&lt;="&amp;$B$7))</f>
        <v/>
      </c>
      <c r="E34" s="18">
        <f>IF(C34="","",C34-D34)</f>
        <v/>
      </c>
      <c r="F34" s="19">
        <f>IF(OR(C34="",N(C34)=0),"",D34/C34)</f>
        <v/>
      </c>
    </row>
    <row r="35">
      <c r="A35" s="17">
        <f>IF(Kategori!A21="","",Kategori!A21)</f>
        <v/>
      </c>
      <c r="B35" s="17">
        <f>IF(A35="","",Kategori!B21)</f>
        <v/>
      </c>
      <c r="C35" s="18">
        <f>IF(OR(A35="",B35&lt;&gt;"Pengeluaran",Kategori!C21=""),"",Kategori!C21)</f>
        <v/>
      </c>
      <c r="D35" s="18">
        <f>IF(A35="","",SUMIFS(Transaksi!$F$2:$F$2001,Transaksi!$C$2:$C$2001,A35,Transaksi!$E$2:$E$2001,B35,Transaksi!$A$2:$A$2001,"&gt;="&amp;$B$6,Transaksi!$A$2:$A$2001,"&lt;="&amp;$B$7))</f>
        <v/>
      </c>
      <c r="E35" s="18">
        <f>IF(C35="","",C35-D35)</f>
        <v/>
      </c>
      <c r="F35" s="19">
        <f>IF(OR(C35="",N(C35)=0),"",D35/C35)</f>
        <v/>
      </c>
    </row>
    <row r="36">
      <c r="A36" s="17">
        <f>IF(Kategori!A22="","",Kategori!A22)</f>
        <v/>
      </c>
      <c r="B36" s="17">
        <f>IF(A36="","",Kategori!B22)</f>
        <v/>
      </c>
      <c r="C36" s="18">
        <f>IF(OR(A36="",B36&lt;&gt;"Pengeluaran",Kategori!C22=""),"",Kategori!C22)</f>
        <v/>
      </c>
      <c r="D36" s="18">
        <f>IF(A36="","",SUMIFS(Transaksi!$F$2:$F$2001,Transaksi!$C$2:$C$2001,A36,Transaksi!$E$2:$E$2001,B36,Transaksi!$A$2:$A$2001,"&gt;="&amp;$B$6,Transaksi!$A$2:$A$2001,"&lt;="&amp;$B$7))</f>
        <v/>
      </c>
      <c r="E36" s="18">
        <f>IF(C36="","",C36-D36)</f>
        <v/>
      </c>
      <c r="F36" s="19">
        <f>IF(OR(C36="",N(C36)=0),"",D36/C36)</f>
        <v/>
      </c>
    </row>
    <row r="37">
      <c r="A37" s="17">
        <f>IF(Kategori!A23="","",Kategori!A23)</f>
        <v/>
      </c>
      <c r="B37" s="17">
        <f>IF(A37="","",Kategori!B23)</f>
        <v/>
      </c>
      <c r="C37" s="18">
        <f>IF(OR(A37="",B37&lt;&gt;"Pengeluaran",Kategori!C23=""),"",Kategori!C23)</f>
        <v/>
      </c>
      <c r="D37" s="18">
        <f>IF(A37="","",SUMIFS(Transaksi!$F$2:$F$2001,Transaksi!$C$2:$C$2001,A37,Transaksi!$E$2:$E$2001,B37,Transaksi!$A$2:$A$2001,"&gt;="&amp;$B$6,Transaksi!$A$2:$A$2001,"&lt;="&amp;$B$7))</f>
        <v/>
      </c>
      <c r="E37" s="18">
        <f>IF(C37="","",C37-D37)</f>
        <v/>
      </c>
      <c r="F37" s="19">
        <f>IF(OR(C37="",N(C37)=0),"",D37/C37)</f>
        <v/>
      </c>
    </row>
    <row r="38">
      <c r="A38" s="17">
        <f>IF(Kategori!A24="","",Kategori!A24)</f>
        <v/>
      </c>
      <c r="B38" s="17">
        <f>IF(A38="","",Kategori!B24)</f>
        <v/>
      </c>
      <c r="C38" s="18">
        <f>IF(OR(A38="",B38&lt;&gt;"Pengeluaran",Kategori!C24=""),"",Kategori!C24)</f>
        <v/>
      </c>
      <c r="D38" s="18">
        <f>IF(A38="","",SUMIFS(Transaksi!$F$2:$F$2001,Transaksi!$C$2:$C$2001,A38,Transaksi!$E$2:$E$2001,B38,Transaksi!$A$2:$A$2001,"&gt;="&amp;$B$6,Transaksi!$A$2:$A$2001,"&lt;="&amp;$B$7))</f>
        <v/>
      </c>
      <c r="E38" s="18">
        <f>IF(C38="","",C38-D38)</f>
        <v/>
      </c>
      <c r="F38" s="19">
        <f>IF(OR(C38="",N(C38)=0),"",D38/C38)</f>
        <v/>
      </c>
    </row>
    <row r="39">
      <c r="A39" s="17">
        <f>IF(Kategori!A25="","",Kategori!A25)</f>
        <v/>
      </c>
      <c r="B39" s="17">
        <f>IF(A39="","",Kategori!B25)</f>
        <v/>
      </c>
      <c r="C39" s="18">
        <f>IF(OR(A39="",B39&lt;&gt;"Pengeluaran",Kategori!C25=""),"",Kategori!C25)</f>
        <v/>
      </c>
      <c r="D39" s="18">
        <f>IF(A39="","",SUMIFS(Transaksi!$F$2:$F$2001,Transaksi!$C$2:$C$2001,A39,Transaksi!$E$2:$E$2001,B39,Transaksi!$A$2:$A$2001,"&gt;="&amp;$B$6,Transaksi!$A$2:$A$2001,"&lt;="&amp;$B$7))</f>
        <v/>
      </c>
      <c r="E39" s="18">
        <f>IF(C39="","",C39-D39)</f>
        <v/>
      </c>
      <c r="F39" s="19">
        <f>IF(OR(C39="",N(C39)=0),"",D39/C39)</f>
        <v/>
      </c>
    </row>
    <row r="40">
      <c r="A40" s="17">
        <f>IF(Kategori!A26="","",Kategori!A26)</f>
        <v/>
      </c>
      <c r="B40" s="17">
        <f>IF(A40="","",Kategori!B26)</f>
        <v/>
      </c>
      <c r="C40" s="18">
        <f>IF(OR(A40="",B40&lt;&gt;"Pengeluaran",Kategori!C26=""),"",Kategori!C26)</f>
        <v/>
      </c>
      <c r="D40" s="18">
        <f>IF(A40="","",SUMIFS(Transaksi!$F$2:$F$2001,Transaksi!$C$2:$C$2001,A40,Transaksi!$E$2:$E$2001,B40,Transaksi!$A$2:$A$2001,"&gt;="&amp;$B$6,Transaksi!$A$2:$A$2001,"&lt;="&amp;$B$7))</f>
        <v/>
      </c>
      <c r="E40" s="18">
        <f>IF(C40="","",C40-D40)</f>
        <v/>
      </c>
      <c r="F40" s="19">
        <f>IF(OR(C40="",N(C40)=0),"",D40/C40)</f>
        <v/>
      </c>
    </row>
    <row r="41">
      <c r="A41" s="17">
        <f>IF(Kategori!A27="","",Kategori!A27)</f>
        <v/>
      </c>
      <c r="B41" s="17">
        <f>IF(A41="","",Kategori!B27)</f>
        <v/>
      </c>
      <c r="C41" s="18">
        <f>IF(OR(A41="",B41&lt;&gt;"Pengeluaran",Kategori!C27=""),"",Kategori!C27)</f>
        <v/>
      </c>
      <c r="D41" s="18">
        <f>IF(A41="","",SUMIFS(Transaksi!$F$2:$F$2001,Transaksi!$C$2:$C$2001,A41,Transaksi!$E$2:$E$2001,B41,Transaksi!$A$2:$A$2001,"&gt;="&amp;$B$6,Transaksi!$A$2:$A$2001,"&lt;="&amp;$B$7))</f>
        <v/>
      </c>
      <c r="E41" s="18">
        <f>IF(C41="","",C41-D41)</f>
        <v/>
      </c>
      <c r="F41" s="19">
        <f>IF(OR(C41="",N(C41)=0),"",D41/C41)</f>
        <v/>
      </c>
    </row>
    <row r="42">
      <c r="A42" s="17">
        <f>IF(Kategori!A28="","",Kategori!A28)</f>
        <v/>
      </c>
      <c r="B42" s="17">
        <f>IF(A42="","",Kategori!B28)</f>
        <v/>
      </c>
      <c r="C42" s="18">
        <f>IF(OR(A42="",B42&lt;&gt;"Pengeluaran",Kategori!C28=""),"",Kategori!C28)</f>
        <v/>
      </c>
      <c r="D42" s="18">
        <f>IF(A42="","",SUMIFS(Transaksi!$F$2:$F$2001,Transaksi!$C$2:$C$2001,A42,Transaksi!$E$2:$E$2001,B42,Transaksi!$A$2:$A$2001,"&gt;="&amp;$B$6,Transaksi!$A$2:$A$2001,"&lt;="&amp;$B$7))</f>
        <v/>
      </c>
      <c r="E42" s="18">
        <f>IF(C42="","",C42-D42)</f>
        <v/>
      </c>
      <c r="F42" s="19">
        <f>IF(OR(C42="",N(C42)=0),"",D42/C42)</f>
        <v/>
      </c>
    </row>
    <row r="43">
      <c r="A43" s="17">
        <f>IF(Kategori!A29="","",Kategori!A29)</f>
        <v/>
      </c>
      <c r="B43" s="17">
        <f>IF(A43="","",Kategori!B29)</f>
        <v/>
      </c>
      <c r="C43" s="18">
        <f>IF(OR(A43="",B43&lt;&gt;"Pengeluaran",Kategori!C29=""),"",Kategori!C29)</f>
        <v/>
      </c>
      <c r="D43" s="18">
        <f>IF(A43="","",SUMIFS(Transaksi!$F$2:$F$2001,Transaksi!$C$2:$C$2001,A43,Transaksi!$E$2:$E$2001,B43,Transaksi!$A$2:$A$2001,"&gt;="&amp;$B$6,Transaksi!$A$2:$A$2001,"&lt;="&amp;$B$7))</f>
        <v/>
      </c>
      <c r="E43" s="18">
        <f>IF(C43="","",C43-D43)</f>
        <v/>
      </c>
      <c r="F43" s="19">
        <f>IF(OR(C43="",N(C43)=0),"",D43/C43)</f>
        <v/>
      </c>
    </row>
    <row r="44">
      <c r="A44" s="17">
        <f>IF(Kategori!A30="","",Kategori!A30)</f>
        <v/>
      </c>
      <c r="B44" s="17">
        <f>IF(A44="","",Kategori!B30)</f>
        <v/>
      </c>
      <c r="C44" s="18">
        <f>IF(OR(A44="",B44&lt;&gt;"Pengeluaran",Kategori!C30=""),"",Kategori!C30)</f>
        <v/>
      </c>
      <c r="D44" s="18">
        <f>IF(A44="","",SUMIFS(Transaksi!$F$2:$F$2001,Transaksi!$C$2:$C$2001,A44,Transaksi!$E$2:$E$2001,B44,Transaksi!$A$2:$A$2001,"&gt;="&amp;$B$6,Transaksi!$A$2:$A$2001,"&lt;="&amp;$B$7))</f>
        <v/>
      </c>
      <c r="E44" s="18">
        <f>IF(C44="","",C44-D44)</f>
        <v/>
      </c>
      <c r="F44" s="19">
        <f>IF(OR(C44="",N(C44)=0),"",D44/C44)</f>
        <v/>
      </c>
    </row>
    <row r="45">
      <c r="A45" s="17">
        <f>IF(Kategori!A31="","",Kategori!A31)</f>
        <v/>
      </c>
      <c r="B45" s="17">
        <f>IF(A45="","",Kategori!B31)</f>
        <v/>
      </c>
      <c r="C45" s="18">
        <f>IF(OR(A45="",B45&lt;&gt;"Pengeluaran",Kategori!C31=""),"",Kategori!C31)</f>
        <v/>
      </c>
      <c r="D45" s="18">
        <f>IF(A45="","",SUMIFS(Transaksi!$F$2:$F$2001,Transaksi!$C$2:$C$2001,A45,Transaksi!$E$2:$E$2001,B45,Transaksi!$A$2:$A$2001,"&gt;="&amp;$B$6,Transaksi!$A$2:$A$2001,"&lt;="&amp;$B$7))</f>
        <v/>
      </c>
      <c r="E45" s="18">
        <f>IF(C45="","",C45-D45)</f>
        <v/>
      </c>
      <c r="F45" s="19">
        <f>IF(OR(C45="",N(C45)=0),"",D45/C45)</f>
        <v/>
      </c>
    </row>
    <row r="46">
      <c r="A46" s="17">
        <f>IF(Kategori!A32="","",Kategori!A32)</f>
        <v/>
      </c>
      <c r="B46" s="17">
        <f>IF(A46="","",Kategori!B32)</f>
        <v/>
      </c>
      <c r="C46" s="18">
        <f>IF(OR(A46="",B46&lt;&gt;"Pengeluaran",Kategori!C32=""),"",Kategori!C32)</f>
        <v/>
      </c>
      <c r="D46" s="18">
        <f>IF(A46="","",SUMIFS(Transaksi!$F$2:$F$2001,Transaksi!$C$2:$C$2001,A46,Transaksi!$E$2:$E$2001,B46,Transaksi!$A$2:$A$2001,"&gt;="&amp;$B$6,Transaksi!$A$2:$A$2001,"&lt;="&amp;$B$7))</f>
        <v/>
      </c>
      <c r="E46" s="18">
        <f>IF(C46="","",C46-D46)</f>
        <v/>
      </c>
      <c r="F46" s="19">
        <f>IF(OR(C46="",N(C46)=0),"",D46/C46)</f>
        <v/>
      </c>
    </row>
    <row r="47">
      <c r="A47" s="17">
        <f>IF(Kategori!A33="","",Kategori!A33)</f>
        <v/>
      </c>
      <c r="B47" s="17">
        <f>IF(A47="","",Kategori!B33)</f>
        <v/>
      </c>
      <c r="C47" s="18">
        <f>IF(OR(A47="",B47&lt;&gt;"Pengeluaran",Kategori!C33=""),"",Kategori!C33)</f>
        <v/>
      </c>
      <c r="D47" s="18">
        <f>IF(A47="","",SUMIFS(Transaksi!$F$2:$F$2001,Transaksi!$C$2:$C$2001,A47,Transaksi!$E$2:$E$2001,B47,Transaksi!$A$2:$A$2001,"&gt;="&amp;$B$6,Transaksi!$A$2:$A$2001,"&lt;="&amp;$B$7))</f>
        <v/>
      </c>
      <c r="E47" s="18">
        <f>IF(C47="","",C47-D47)</f>
        <v/>
      </c>
      <c r="F47" s="19">
        <f>IF(OR(C47="",N(C47)=0),"",D47/C47)</f>
        <v/>
      </c>
    </row>
    <row r="48">
      <c r="A48" s="17">
        <f>IF(Kategori!A34="","",Kategori!A34)</f>
        <v/>
      </c>
      <c r="B48" s="17">
        <f>IF(A48="","",Kategori!B34)</f>
        <v/>
      </c>
      <c r="C48" s="18">
        <f>IF(OR(A48="",B48&lt;&gt;"Pengeluaran",Kategori!C34=""),"",Kategori!C34)</f>
        <v/>
      </c>
      <c r="D48" s="18">
        <f>IF(A48="","",SUMIFS(Transaksi!$F$2:$F$2001,Transaksi!$C$2:$C$2001,A48,Transaksi!$E$2:$E$2001,B48,Transaksi!$A$2:$A$2001,"&gt;="&amp;$B$6,Transaksi!$A$2:$A$2001,"&lt;="&amp;$B$7))</f>
        <v/>
      </c>
      <c r="E48" s="18">
        <f>IF(C48="","",C48-D48)</f>
        <v/>
      </c>
      <c r="F48" s="19">
        <f>IF(OR(C48="",N(C48)=0),"",D48/C48)</f>
        <v/>
      </c>
    </row>
    <row r="49">
      <c r="A49" s="17">
        <f>IF(Kategori!A35="","",Kategori!A35)</f>
        <v/>
      </c>
      <c r="B49" s="17">
        <f>IF(A49="","",Kategori!B35)</f>
        <v/>
      </c>
      <c r="C49" s="18">
        <f>IF(OR(A49="",B49&lt;&gt;"Pengeluaran",Kategori!C35=""),"",Kategori!C35)</f>
        <v/>
      </c>
      <c r="D49" s="18">
        <f>IF(A49="","",SUMIFS(Transaksi!$F$2:$F$2001,Transaksi!$C$2:$C$2001,A49,Transaksi!$E$2:$E$2001,B49,Transaksi!$A$2:$A$2001,"&gt;="&amp;$B$6,Transaksi!$A$2:$A$2001,"&lt;="&amp;$B$7))</f>
        <v/>
      </c>
      <c r="E49" s="18">
        <f>IF(C49="","",C49-D49)</f>
        <v/>
      </c>
      <c r="F49" s="19">
        <f>IF(OR(C49="",N(C49)=0),"",D49/C49)</f>
        <v/>
      </c>
    </row>
    <row r="50">
      <c r="A50" s="17">
        <f>IF(Kategori!A36="","",Kategori!A36)</f>
        <v/>
      </c>
      <c r="B50" s="17">
        <f>IF(A50="","",Kategori!B36)</f>
        <v/>
      </c>
      <c r="C50" s="18">
        <f>IF(OR(A50="",B50&lt;&gt;"Pengeluaran",Kategori!C36=""),"",Kategori!C36)</f>
        <v/>
      </c>
      <c r="D50" s="18">
        <f>IF(A50="","",SUMIFS(Transaksi!$F$2:$F$2001,Transaksi!$C$2:$C$2001,A50,Transaksi!$E$2:$E$2001,B50,Transaksi!$A$2:$A$2001,"&gt;="&amp;$B$6,Transaksi!$A$2:$A$2001,"&lt;="&amp;$B$7))</f>
        <v/>
      </c>
      <c r="E50" s="18">
        <f>IF(C50="","",C50-D50)</f>
        <v/>
      </c>
      <c r="F50" s="19">
        <f>IF(OR(C50="",N(C50)=0),"",D50/C50)</f>
        <v/>
      </c>
    </row>
    <row r="51">
      <c r="A51" s="17">
        <f>IF(Kategori!A37="","",Kategori!A37)</f>
        <v/>
      </c>
      <c r="B51" s="17">
        <f>IF(A51="","",Kategori!B37)</f>
        <v/>
      </c>
      <c r="C51" s="18">
        <f>IF(OR(A51="",B51&lt;&gt;"Pengeluaran",Kategori!C37=""),"",Kategori!C37)</f>
        <v/>
      </c>
      <c r="D51" s="18">
        <f>IF(A51="","",SUMIFS(Transaksi!$F$2:$F$2001,Transaksi!$C$2:$C$2001,A51,Transaksi!$E$2:$E$2001,B51,Transaksi!$A$2:$A$2001,"&gt;="&amp;$B$6,Transaksi!$A$2:$A$2001,"&lt;="&amp;$B$7))</f>
        <v/>
      </c>
      <c r="E51" s="18">
        <f>IF(C51="","",C51-D51)</f>
        <v/>
      </c>
      <c r="F51" s="19">
        <f>IF(OR(C51="",N(C51)=0),"",D51/C51)</f>
        <v/>
      </c>
    </row>
    <row r="52">
      <c r="A52" s="17">
        <f>IF(Kategori!A38="","",Kategori!A38)</f>
        <v/>
      </c>
      <c r="B52" s="17">
        <f>IF(A52="","",Kategori!B38)</f>
        <v/>
      </c>
      <c r="C52" s="18">
        <f>IF(OR(A52="",B52&lt;&gt;"Pengeluaran",Kategori!C38=""),"",Kategori!C38)</f>
        <v/>
      </c>
      <c r="D52" s="18">
        <f>IF(A52="","",SUMIFS(Transaksi!$F$2:$F$2001,Transaksi!$C$2:$C$2001,A52,Transaksi!$E$2:$E$2001,B52,Transaksi!$A$2:$A$2001,"&gt;="&amp;$B$6,Transaksi!$A$2:$A$2001,"&lt;="&amp;$B$7))</f>
        <v/>
      </c>
      <c r="E52" s="18">
        <f>IF(C52="","",C52-D52)</f>
        <v/>
      </c>
      <c r="F52" s="19">
        <f>IF(OR(C52="",N(C52)=0),"",D52/C52)</f>
        <v/>
      </c>
    </row>
    <row r="53">
      <c r="A53" s="17">
        <f>IF(Kategori!A39="","",Kategori!A39)</f>
        <v/>
      </c>
      <c r="B53" s="17">
        <f>IF(A53="","",Kategori!B39)</f>
        <v/>
      </c>
      <c r="C53" s="18">
        <f>IF(OR(A53="",B53&lt;&gt;"Pengeluaran",Kategori!C39=""),"",Kategori!C39)</f>
        <v/>
      </c>
      <c r="D53" s="18">
        <f>IF(A53="","",SUMIFS(Transaksi!$F$2:$F$2001,Transaksi!$C$2:$C$2001,A53,Transaksi!$E$2:$E$2001,B53,Transaksi!$A$2:$A$2001,"&gt;="&amp;$B$6,Transaksi!$A$2:$A$2001,"&lt;="&amp;$B$7))</f>
        <v/>
      </c>
      <c r="E53" s="18">
        <f>IF(C53="","",C53-D53)</f>
        <v/>
      </c>
      <c r="F53" s="19">
        <f>IF(OR(C53="",N(C53)=0),"",D53/C53)</f>
        <v/>
      </c>
    </row>
    <row r="54">
      <c r="A54" s="17">
        <f>IF(Kategori!A40="","",Kategori!A40)</f>
        <v/>
      </c>
      <c r="B54" s="17">
        <f>IF(A54="","",Kategori!B40)</f>
        <v/>
      </c>
      <c r="C54" s="18">
        <f>IF(OR(A54="",B54&lt;&gt;"Pengeluaran",Kategori!C40=""),"",Kategori!C40)</f>
        <v/>
      </c>
      <c r="D54" s="18">
        <f>IF(A54="","",SUMIFS(Transaksi!$F$2:$F$2001,Transaksi!$C$2:$C$2001,A54,Transaksi!$E$2:$E$2001,B54,Transaksi!$A$2:$A$2001,"&gt;="&amp;$B$6,Transaksi!$A$2:$A$2001,"&lt;="&amp;$B$7))</f>
        <v/>
      </c>
      <c r="E54" s="18">
        <f>IF(C54="","",C54-D54)</f>
        <v/>
      </c>
      <c r="F54" s="19">
        <f>IF(OR(C54="",N(C54)=0),"",D54/C54)</f>
        <v/>
      </c>
    </row>
    <row r="55">
      <c r="A55" s="17">
        <f>IF(Kategori!A41="","",Kategori!A41)</f>
        <v/>
      </c>
      <c r="B55" s="17">
        <f>IF(A55="","",Kategori!B41)</f>
        <v/>
      </c>
      <c r="C55" s="18">
        <f>IF(OR(A55="",B55&lt;&gt;"Pengeluaran",Kategori!C41=""),"",Kategori!C41)</f>
        <v/>
      </c>
      <c r="D55" s="18">
        <f>IF(A55="","",SUMIFS(Transaksi!$F$2:$F$2001,Transaksi!$C$2:$C$2001,A55,Transaksi!$E$2:$E$2001,B55,Transaksi!$A$2:$A$2001,"&gt;="&amp;$B$6,Transaksi!$A$2:$A$2001,"&lt;="&amp;$B$7))</f>
        <v/>
      </c>
      <c r="E55" s="18">
        <f>IF(C55="","",C55-D55)</f>
        <v/>
      </c>
      <c r="F55" s="19">
        <f>IF(OR(C55="",N(C55)=0),"",D55/C55)</f>
        <v/>
      </c>
    </row>
    <row r="57">
      <c r="A57" s="4" t="inlineStr">
        <is>
          <t>Pengeluaran di luar daftar kategori</t>
        </is>
      </c>
      <c r="D57" s="20">
        <f>B10-SUMIFS(D16:D55,B16:B55,"Pengeluaran")</f>
        <v/>
      </c>
    </row>
    <row r="58">
      <c r="A58" s="2" t="inlineStr">
        <is>
          <t>Harus Rp0. Jika tidak, ada transaksi dengan kategori kosong atau salah ketik.</t>
        </is>
      </c>
    </row>
  </sheetData>
  <conditionalFormatting sqref="E16:E55">
    <cfRule type="cellIs" priority="1" operator="lessThan" dxfId="0">
      <formula>0</formula>
    </cfRule>
  </conditionalFormatting>
  <conditionalFormatting sqref="B13">
    <cfRule type="cellIs" priority="2" operator="lessThan" dxfId="0">
      <formula>0</formula>
    </cfRule>
  </conditionalFormatting>
  <conditionalFormatting sqref="B11">
    <cfRule type="cellIs" priority="3" operator="lessThan" dxfId="0">
      <formula>0</formula>
    </cfRule>
  </conditionalFormatting>
  <conditionalFormatting sqref="D57">
    <cfRule type="cellIs" priority="4" operator="notEqual" dxfId="0">
      <formula>0</formula>
    </cfRule>
  </conditionalFormatting>
  <dataValidations count="2">
    <dataValidation sqref="B4" showDropDown="0" showInputMessage="0" showErrorMessage="1" allowBlank="0" error="Isi bulan dengan angka 1 sampai 12." type="whole" operator="between">
      <formula1>1</formula1>
      <formula2>12</formula2>
    </dataValidation>
    <dataValidation sqref="B5" showDropDown="0" showInputMessage="0" showErrorMessage="1" allowBlank="0" error="Isi tanggal 1 sampai 28." type="whole" operator="between">
      <formula1>1</formula1>
      <formula2>28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2026-10-28T12:38:40Z</dcterms:created>
  <dcterms:modified xsi:type="dcterms:W3CDTF">2026-10-28T12:38:40Z</dcterms:modified>
</cp:coreProperties>
</file>